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15" windowWidth="18855" windowHeight="11715" activeTab="1"/>
  </bookViews>
  <sheets>
    <sheet name="NOTES" sheetId="2" r:id="rId1"/>
    <sheet name="Girasole" sheetId="1" r:id="rId2"/>
  </sheets>
  <definedNames>
    <definedName name="_xlnm.Print_Area" localSheetId="1">Girasole!$A$1:$J$140</definedName>
  </definedNames>
  <calcPr calcId="125725"/>
</workbook>
</file>

<file path=xl/calcChain.xml><?xml version="1.0" encoding="utf-8"?>
<calcChain xmlns="http://schemas.openxmlformats.org/spreadsheetml/2006/main">
  <c r="E140" i="1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F113" s="1"/>
  <c r="F92" l="1"/>
  <c r="F3"/>
  <c r="F5"/>
  <c r="F7"/>
  <c r="F9"/>
  <c r="F11"/>
  <c r="F13"/>
  <c r="F15"/>
  <c r="F17"/>
  <c r="F19"/>
  <c r="F21"/>
  <c r="F23"/>
  <c r="F25"/>
  <c r="F27"/>
  <c r="F29"/>
  <c r="F31"/>
  <c r="F33"/>
  <c r="F35"/>
  <c r="F37"/>
  <c r="F39"/>
  <c r="F41"/>
  <c r="F43"/>
  <c r="F45"/>
  <c r="F47"/>
  <c r="F49"/>
  <c r="F51"/>
  <c r="F53"/>
  <c r="F55"/>
  <c r="F57"/>
  <c r="F59"/>
  <c r="F61"/>
  <c r="F63"/>
  <c r="F65"/>
  <c r="F67"/>
  <c r="F69"/>
  <c r="F71"/>
  <c r="F73"/>
  <c r="F75"/>
  <c r="F77"/>
  <c r="F79"/>
  <c r="F81"/>
  <c r="F83"/>
  <c r="F85"/>
  <c r="F87"/>
  <c r="F89"/>
  <c r="F91"/>
  <c r="F93"/>
  <c r="F95"/>
  <c r="F97"/>
  <c r="F99"/>
  <c r="F101"/>
  <c r="F103"/>
  <c r="F105"/>
  <c r="F107"/>
  <c r="F109"/>
  <c r="F111"/>
  <c r="F140"/>
  <c r="F4"/>
  <c r="F6"/>
  <c r="F8"/>
  <c r="F10"/>
  <c r="F12"/>
  <c r="F14"/>
  <c r="F16"/>
  <c r="F18"/>
  <c r="F20"/>
  <c r="F22"/>
  <c r="F24"/>
  <c r="F26"/>
  <c r="F28"/>
  <c r="F30"/>
  <c r="F32"/>
  <c r="F34"/>
  <c r="F36"/>
  <c r="F38"/>
  <c r="F40"/>
  <c r="F42"/>
  <c r="F44"/>
  <c r="F46"/>
  <c r="F48"/>
  <c r="F50"/>
  <c r="F52"/>
  <c r="F54"/>
  <c r="F56"/>
  <c r="F58"/>
  <c r="F60"/>
  <c r="F62"/>
  <c r="F64"/>
  <c r="F66"/>
  <c r="F68"/>
  <c r="F70"/>
  <c r="F72"/>
  <c r="F74"/>
  <c r="F76"/>
  <c r="F78"/>
  <c r="F80"/>
  <c r="F82"/>
  <c r="F84"/>
  <c r="F86"/>
  <c r="F88"/>
  <c r="F90"/>
  <c r="F94"/>
  <c r="F96"/>
  <c r="F98"/>
  <c r="F100"/>
  <c r="F102"/>
  <c r="F104"/>
  <c r="F106"/>
  <c r="F108"/>
  <c r="F110"/>
  <c r="F112"/>
  <c r="F114"/>
  <c r="H3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1" l="1"/>
  <c r="H144" s="1"/>
  <c r="J2" s="1"/>
  <c r="H4"/>
  <c r="J3" l="1"/>
  <c r="J4"/>
  <c r="H5"/>
  <c r="J5" l="1"/>
  <c r="H6"/>
  <c r="J6" l="1"/>
  <c r="H7"/>
  <c r="J7" l="1"/>
  <c r="H8"/>
  <c r="J8" l="1"/>
  <c r="H9"/>
  <c r="J9" l="1"/>
  <c r="H10"/>
  <c r="J10" l="1"/>
  <c r="H11"/>
  <c r="J11" l="1"/>
  <c r="H12"/>
  <c r="J12" l="1"/>
  <c r="H13"/>
  <c r="J13" l="1"/>
  <c r="H14"/>
  <c r="J14" l="1"/>
  <c r="H15"/>
  <c r="J15" l="1"/>
  <c r="H16"/>
  <c r="J16" l="1"/>
  <c r="H17"/>
  <c r="J17" l="1"/>
  <c r="H18"/>
  <c r="J18" l="1"/>
  <c r="H19"/>
  <c r="J19" l="1"/>
  <c r="H20"/>
  <c r="J20" l="1"/>
  <c r="H21"/>
  <c r="J21" l="1"/>
  <c r="H22"/>
  <c r="J22" l="1"/>
  <c r="H23"/>
  <c r="J23" l="1"/>
  <c r="H24"/>
  <c r="J24" l="1"/>
  <c r="H25"/>
  <c r="J25" l="1"/>
  <c r="H26"/>
  <c r="J26" l="1"/>
  <c r="H27"/>
  <c r="J27" l="1"/>
  <c r="H28"/>
  <c r="J28" l="1"/>
  <c r="H29"/>
  <c r="J29" l="1"/>
  <c r="H30"/>
  <c r="J30" l="1"/>
  <c r="H31"/>
  <c r="J31" l="1"/>
  <c r="H32"/>
  <c r="J32" l="1"/>
  <c r="H33"/>
  <c r="J33" l="1"/>
  <c r="H34"/>
  <c r="J34" l="1"/>
  <c r="H35"/>
  <c r="J35" l="1"/>
  <c r="H36"/>
  <c r="J36" l="1"/>
  <c r="H37"/>
  <c r="J37" l="1"/>
  <c r="H38"/>
  <c r="J38" l="1"/>
  <c r="H39"/>
  <c r="J39" l="1"/>
  <c r="H40"/>
  <c r="J40" l="1"/>
  <c r="H41"/>
  <c r="J41" l="1"/>
  <c r="H42"/>
  <c r="J42" l="1"/>
  <c r="H43"/>
  <c r="J43" l="1"/>
  <c r="H44"/>
  <c r="J44" l="1"/>
  <c r="H45"/>
  <c r="J45" l="1"/>
  <c r="H46"/>
  <c r="J46" l="1"/>
  <c r="H47"/>
  <c r="J47" l="1"/>
  <c r="H48"/>
  <c r="J48" l="1"/>
  <c r="H49"/>
  <c r="J49" l="1"/>
  <c r="H50"/>
  <c r="J50" l="1"/>
  <c r="H51"/>
  <c r="J51" l="1"/>
  <c r="H52"/>
  <c r="J52" l="1"/>
  <c r="H53"/>
  <c r="J53" l="1"/>
  <c r="H54"/>
  <c r="J54" l="1"/>
  <c r="H55"/>
  <c r="J55" l="1"/>
  <c r="H56"/>
  <c r="J56" l="1"/>
  <c r="H57"/>
  <c r="J57" l="1"/>
  <c r="H58"/>
  <c r="J58" l="1"/>
  <c r="H59"/>
  <c r="J59" l="1"/>
  <c r="H60"/>
  <c r="J60" l="1"/>
  <c r="H61"/>
  <c r="J61" l="1"/>
  <c r="H62"/>
  <c r="J62" l="1"/>
  <c r="H63"/>
  <c r="J63" l="1"/>
  <c r="H64"/>
  <c r="J64" l="1"/>
  <c r="H65"/>
  <c r="J65" l="1"/>
  <c r="H66"/>
  <c r="J66" l="1"/>
  <c r="H67"/>
  <c r="J67" l="1"/>
  <c r="H68"/>
  <c r="J68" l="1"/>
  <c r="H69"/>
  <c r="J69" l="1"/>
  <c r="H70"/>
  <c r="J70" l="1"/>
  <c r="H71"/>
  <c r="J71" l="1"/>
  <c r="H72"/>
  <c r="J72" l="1"/>
  <c r="H73"/>
  <c r="J73" l="1"/>
  <c r="H74"/>
  <c r="J74" l="1"/>
  <c r="H75"/>
  <c r="J75" l="1"/>
  <c r="H76"/>
  <c r="J76" l="1"/>
  <c r="H77"/>
  <c r="J77" l="1"/>
  <c r="H78"/>
  <c r="J78" l="1"/>
  <c r="H79"/>
  <c r="J79" l="1"/>
  <c r="H80"/>
  <c r="J80" l="1"/>
  <c r="H81"/>
  <c r="J81" l="1"/>
  <c r="H82"/>
  <c r="J82" l="1"/>
  <c r="H83"/>
  <c r="J83" l="1"/>
  <c r="H84"/>
  <c r="J84" l="1"/>
  <c r="H85"/>
  <c r="J85" l="1"/>
  <c r="H86"/>
  <c r="J86" l="1"/>
  <c r="H87"/>
  <c r="J87" l="1"/>
  <c r="H88"/>
  <c r="J88" l="1"/>
  <c r="H89"/>
  <c r="J89" l="1"/>
  <c r="H90"/>
  <c r="J90" l="1"/>
  <c r="H91"/>
  <c r="J91" l="1"/>
  <c r="H92"/>
  <c r="J92" l="1"/>
  <c r="H93"/>
  <c r="J93" l="1"/>
  <c r="H94"/>
  <c r="J94" l="1"/>
  <c r="H95"/>
  <c r="J95" l="1"/>
  <c r="H96"/>
  <c r="J96" l="1"/>
  <c r="H97"/>
  <c r="J97" l="1"/>
  <c r="H98"/>
  <c r="J98" l="1"/>
  <c r="H99"/>
  <c r="J99" l="1"/>
  <c r="H100"/>
  <c r="J100" l="1"/>
  <c r="H101"/>
  <c r="J101" l="1"/>
  <c r="H102"/>
  <c r="J102" l="1"/>
  <c r="H103"/>
  <c r="J103" l="1"/>
  <c r="H104"/>
  <c r="J104" l="1"/>
  <c r="H105"/>
  <c r="J105" l="1"/>
  <c r="H106"/>
  <c r="J106" l="1"/>
  <c r="H107"/>
  <c r="J107" l="1"/>
  <c r="H108"/>
  <c r="J108" l="1"/>
  <c r="H109"/>
  <c r="J109" l="1"/>
  <c r="H110"/>
  <c r="J110" l="1"/>
  <c r="H111"/>
  <c r="J111" l="1"/>
  <c r="H112"/>
  <c r="J112" l="1"/>
  <c r="H113"/>
  <c r="J113" l="1"/>
  <c r="H114"/>
  <c r="H115" l="1"/>
  <c r="J114"/>
  <c r="H116" l="1"/>
  <c r="J115"/>
  <c r="H117" l="1"/>
  <c r="J116"/>
  <c r="H118" l="1"/>
  <c r="J117"/>
  <c r="H119" l="1"/>
  <c r="J118"/>
  <c r="H120" l="1"/>
  <c r="J119"/>
  <c r="H121" l="1"/>
  <c r="J120"/>
  <c r="H122" l="1"/>
  <c r="J121"/>
  <c r="H123" l="1"/>
  <c r="J122"/>
  <c r="H124" l="1"/>
  <c r="J123"/>
  <c r="H125" l="1"/>
  <c r="J124"/>
  <c r="H126" l="1"/>
  <c r="J125"/>
  <c r="H127" l="1"/>
  <c r="J126"/>
  <c r="H128" l="1"/>
  <c r="J127"/>
  <c r="H129" l="1"/>
  <c r="J128"/>
  <c r="H130" l="1"/>
  <c r="J129"/>
  <c r="H131" l="1"/>
  <c r="J130"/>
  <c r="H132" l="1"/>
  <c r="J131"/>
  <c r="H133" l="1"/>
  <c r="J132"/>
  <c r="H134" l="1"/>
  <c r="J133"/>
  <c r="H135" l="1"/>
  <c r="J134"/>
  <c r="H136" l="1"/>
  <c r="J135"/>
  <c r="H137" l="1"/>
  <c r="J136"/>
  <c r="H138" l="1"/>
  <c r="J137"/>
  <c r="H139" l="1"/>
  <c r="J138"/>
  <c r="H140" l="1"/>
  <c r="J140" s="1"/>
  <c r="J139"/>
</calcChain>
</file>

<file path=xl/sharedStrings.xml><?xml version="1.0" encoding="utf-8"?>
<sst xmlns="http://schemas.openxmlformats.org/spreadsheetml/2006/main" count="194" uniqueCount="56">
  <si>
    <t>Chart</t>
  </si>
  <si>
    <t>Rows</t>
  </si>
  <si>
    <t>Repeats</t>
  </si>
  <si>
    <t>Inc/Dec per rep</t>
  </si>
  <si>
    <t>Increase/Decrease per round</t>
  </si>
  <si>
    <t>Stitch Count</t>
  </si>
  <si>
    <t>Round</t>
  </si>
  <si>
    <t>Stitches knitted</t>
  </si>
  <si>
    <t>TICKY</t>
  </si>
  <si>
    <t>% Complete</t>
  </si>
  <si>
    <t>Knit 1 Round</t>
  </si>
  <si>
    <t>R</t>
  </si>
  <si>
    <t>A</t>
  </si>
  <si>
    <t>B</t>
  </si>
  <si>
    <t>C</t>
  </si>
  <si>
    <t>D</t>
  </si>
  <si>
    <t>E</t>
  </si>
  <si>
    <t>F</t>
  </si>
  <si>
    <t>G</t>
  </si>
  <si>
    <t>Edge Stitches Approx</t>
  </si>
  <si>
    <t>Total</t>
  </si>
  <si>
    <t>NOTES</t>
  </si>
  <si>
    <t>H</t>
  </si>
  <si>
    <t>I</t>
  </si>
  <si>
    <t>J</t>
  </si>
  <si>
    <t>Chart identifier</t>
  </si>
  <si>
    <t>Row count for current chart or section</t>
  </si>
  <si>
    <t>Number of chart row repeats in current round</t>
  </si>
  <si>
    <t>Currently hidden: number of stitches increased or decreased per chart row repeat</t>
  </si>
  <si>
    <t>Currently hidden: total number of stitches increased or decreased in current round (i.e. C x D)</t>
  </si>
  <si>
    <t>Stitch count at end of this round</t>
  </si>
  <si>
    <t>Currently hidden: Round counter</t>
  </si>
  <si>
    <t>Currently hidden: incrementing counter of stitches knitted to date</t>
  </si>
  <si>
    <t>Ticky Box column to track your completed rounds. Copy and paste the symbol as you go, or enter an upper case R.</t>
  </si>
  <si>
    <t>Calculates %age complete. Text in white is formatted blue as the relevant ticky box (or "R") is entered. Uses H and divides by total stitches in cell H144</t>
  </si>
  <si>
    <t>Original workbook by plumbum, Beth Loft.</t>
  </si>
  <si>
    <t>http://www.woolgathering.org.uk</t>
  </si>
  <si>
    <t>Column</t>
  </si>
  <si>
    <t>640 Stitches at circumference</t>
  </si>
  <si>
    <t>Each edge repeat consumes 3 circumference stitches</t>
  </si>
  <si>
    <t>less 1 stitch used in edge setup = 639</t>
  </si>
  <si>
    <t>639/3 = 213 edge repeats</t>
  </si>
  <si>
    <t xml:space="preserve"> Each edge repeat is 6 rows of 7 worked stitches </t>
  </si>
  <si>
    <t>Total edge stitches, give or take = 213 x 6 x 7 = 8946</t>
  </si>
  <si>
    <t>M</t>
  </si>
  <si>
    <t>CELL</t>
  </si>
  <si>
    <t>H142</t>
  </si>
  <si>
    <t>Total Edge Stitches to be worked</t>
  </si>
  <si>
    <t>H144</t>
  </si>
  <si>
    <t>Grand Total stitches worked</t>
  </si>
  <si>
    <t>F141</t>
  </si>
  <si>
    <t>Total stitches in shawl rounds</t>
  </si>
  <si>
    <t>N. B. All currently hidden</t>
  </si>
  <si>
    <t>Currently hidden: Calculation of edge stitches</t>
  </si>
  <si>
    <t>Printing</t>
  </si>
  <si>
    <t>Print area set, A4, portrait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</si>
</sst>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8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i/>
      <sz val="10"/>
      <color theme="1"/>
      <name val="Arial"/>
      <family val="2"/>
    </font>
    <font>
      <sz val="12"/>
      <color theme="5"/>
      <name val="Wingdings 2"/>
      <family val="1"/>
      <charset val="2"/>
    </font>
    <font>
      <sz val="10"/>
      <color theme="0"/>
      <name val="Arial"/>
      <family val="2"/>
    </font>
    <font>
      <sz val="12"/>
      <color theme="1"/>
      <name val="Wingdings 2"/>
      <family val="1"/>
      <charset val="2"/>
    </font>
    <font>
      <b/>
      <sz val="12"/>
      <color theme="1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sz val="28"/>
      <color theme="1"/>
      <name val="Arial"/>
      <family val="2"/>
    </font>
    <font>
      <u/>
      <sz val="18"/>
      <color theme="10"/>
      <name val="Arial"/>
      <family val="2"/>
    </font>
    <font>
      <u/>
      <sz val="12"/>
      <color theme="10"/>
      <name val="Arial"/>
      <family val="2"/>
    </font>
    <font>
      <i/>
      <sz val="12"/>
      <color theme="1"/>
      <name val="Arial"/>
      <family val="2"/>
    </font>
    <font>
      <sz val="12"/>
      <name val="Arial"/>
      <family val="2"/>
    </font>
    <font>
      <sz val="12"/>
      <color theme="0" tint="-0.34998626667073579"/>
      <name val="Arial"/>
      <family val="2"/>
    </font>
    <font>
      <sz val="10"/>
      <color theme="0" tint="-0.3499862666707357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medium">
        <color indexed="64"/>
      </left>
      <right style="thin">
        <color theme="1" tint="0.34998626667073579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 tint="0.34998626667073579"/>
      </right>
      <top style="medium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indexed="64"/>
      </right>
      <top style="medium">
        <color indexed="64"/>
      </top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medium">
        <color indexed="64"/>
      </right>
      <top style="thin">
        <color theme="1" tint="0.34998626667073579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76">
    <xf numFmtId="0" fontId="0" fillId="0" borderId="0" xfId="0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164" fontId="3" fillId="2" borderId="0" xfId="1" applyNumberFormat="1" applyFont="1" applyFill="1" applyBorder="1" applyAlignment="1">
      <alignment horizontal="center"/>
    </xf>
    <xf numFmtId="164" fontId="0" fillId="0" borderId="0" xfId="1" applyNumberFormat="1" applyFont="1" applyBorder="1"/>
    <xf numFmtId="164" fontId="0" fillId="0" borderId="0" xfId="1" applyNumberFormat="1" applyFont="1" applyBorder="1" applyAlignment="1">
      <alignment horizontal="left"/>
    </xf>
    <xf numFmtId="0" fontId="2" fillId="0" borderId="0" xfId="0" applyFont="1" applyBorder="1"/>
    <xf numFmtId="1" fontId="0" fillId="0" borderId="0" xfId="0" applyNumberFormat="1" applyBorder="1"/>
    <xf numFmtId="165" fontId="6" fillId="2" borderId="0" xfId="2" applyNumberFormat="1" applyFont="1" applyFill="1" applyBorder="1"/>
    <xf numFmtId="0" fontId="0" fillId="2" borderId="1" xfId="0" applyFill="1" applyBorder="1"/>
    <xf numFmtId="0" fontId="2" fillId="2" borderId="1" xfId="0" applyFont="1" applyFill="1" applyBorder="1"/>
    <xf numFmtId="164" fontId="0" fillId="2" borderId="1" xfId="1" applyNumberFormat="1" applyFont="1" applyFill="1" applyBorder="1"/>
    <xf numFmtId="164" fontId="0" fillId="2" borderId="1" xfId="1" applyNumberFormat="1" applyFont="1" applyFill="1" applyBorder="1" applyAlignment="1">
      <alignment horizontal="left"/>
    </xf>
    <xf numFmtId="0" fontId="0" fillId="3" borderId="1" xfId="0" applyFill="1" applyBorder="1"/>
    <xf numFmtId="0" fontId="2" fillId="3" borderId="1" xfId="0" applyFont="1" applyFill="1" applyBorder="1"/>
    <xf numFmtId="164" fontId="0" fillId="3" borderId="1" xfId="1" applyNumberFormat="1" applyFont="1" applyFill="1" applyBorder="1"/>
    <xf numFmtId="164" fontId="0" fillId="3" borderId="1" xfId="1" applyNumberFormat="1" applyFont="1" applyFill="1" applyBorder="1" applyAlignment="1">
      <alignment horizontal="left"/>
    </xf>
    <xf numFmtId="164" fontId="7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0" fillId="4" borderId="1" xfId="0" applyFill="1" applyBorder="1"/>
    <xf numFmtId="0" fontId="2" fillId="4" borderId="1" xfId="0" applyFont="1" applyFill="1" applyBorder="1"/>
    <xf numFmtId="164" fontId="0" fillId="4" borderId="1" xfId="1" applyNumberFormat="1" applyFont="1" applyFill="1" applyBorder="1"/>
    <xf numFmtId="164" fontId="0" fillId="4" borderId="1" xfId="1" applyNumberFormat="1" applyFont="1" applyFill="1" applyBorder="1" applyAlignment="1">
      <alignment horizontal="left"/>
    </xf>
    <xf numFmtId="0" fontId="0" fillId="5" borderId="1" xfId="0" applyFill="1" applyBorder="1"/>
    <xf numFmtId="0" fontId="2" fillId="5" borderId="1" xfId="0" applyFont="1" applyFill="1" applyBorder="1"/>
    <xf numFmtId="164" fontId="0" fillId="5" borderId="1" xfId="1" applyNumberFormat="1" applyFont="1" applyFill="1" applyBorder="1"/>
    <xf numFmtId="164" fontId="0" fillId="5" borderId="1" xfId="1" applyNumberFormat="1" applyFont="1" applyFill="1" applyBorder="1" applyAlignment="1">
      <alignment horizontal="left"/>
    </xf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2" fillId="11" borderId="1" xfId="0" applyFont="1" applyFill="1" applyBorder="1"/>
    <xf numFmtId="164" fontId="0" fillId="11" borderId="1" xfId="1" applyNumberFormat="1" applyFont="1" applyFill="1" applyBorder="1"/>
    <xf numFmtId="164" fontId="0" fillId="11" borderId="1" xfId="1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/>
    <xf numFmtId="0" fontId="0" fillId="2" borderId="4" xfId="0" applyFill="1" applyBorder="1"/>
    <xf numFmtId="0" fontId="2" fillId="2" borderId="4" xfId="0" applyFont="1" applyFill="1" applyBorder="1"/>
    <xf numFmtId="164" fontId="0" fillId="2" borderId="4" xfId="1" applyNumberFormat="1" applyFont="1" applyFill="1" applyBorder="1"/>
    <xf numFmtId="164" fontId="0" fillId="2" borderId="4" xfId="1" applyNumberFormat="1" applyFont="1" applyFill="1" applyBorder="1" applyAlignment="1">
      <alignment horizontal="left"/>
    </xf>
    <xf numFmtId="164" fontId="5" fillId="2" borderId="4" xfId="1" applyNumberFormat="1" applyFont="1" applyFill="1" applyBorder="1" applyAlignment="1">
      <alignment horizontal="center"/>
    </xf>
    <xf numFmtId="165" fontId="6" fillId="2" borderId="5" xfId="2" applyNumberFormat="1" applyFont="1" applyFill="1" applyBorder="1"/>
    <xf numFmtId="0" fontId="0" fillId="3" borderId="6" xfId="0" applyFill="1" applyBorder="1" applyAlignment="1">
      <alignment horizontal="left" vertical="center"/>
    </xf>
    <xf numFmtId="0" fontId="0" fillId="3" borderId="7" xfId="0" applyFill="1" applyBorder="1"/>
    <xf numFmtId="0" fontId="2" fillId="3" borderId="7" xfId="0" applyFont="1" applyFill="1" applyBorder="1"/>
    <xf numFmtId="164" fontId="0" fillId="3" borderId="7" xfId="1" applyNumberFormat="1" applyFont="1" applyFill="1" applyBorder="1"/>
    <xf numFmtId="164" fontId="0" fillId="3" borderId="7" xfId="1" applyNumberFormat="1" applyFont="1" applyFill="1" applyBorder="1" applyAlignment="1">
      <alignment horizontal="left"/>
    </xf>
    <xf numFmtId="164" fontId="7" fillId="2" borderId="7" xfId="1" applyNumberFormat="1" applyFont="1" applyFill="1" applyBorder="1" applyAlignment="1">
      <alignment horizontal="center"/>
    </xf>
    <xf numFmtId="165" fontId="6" fillId="2" borderId="8" xfId="2" applyNumberFormat="1" applyFont="1" applyFill="1" applyBorder="1"/>
    <xf numFmtId="0" fontId="0" fillId="3" borderId="9" xfId="0" applyFill="1" applyBorder="1" applyAlignment="1">
      <alignment horizontal="left" vertical="center"/>
    </xf>
    <xf numFmtId="165" fontId="6" fillId="2" borderId="10" xfId="2" applyNumberFormat="1" applyFont="1" applyFill="1" applyBorder="1"/>
    <xf numFmtId="0" fontId="0" fillId="3" borderId="11" xfId="0" applyFill="1" applyBorder="1" applyAlignment="1">
      <alignment horizontal="left" vertical="center"/>
    </xf>
    <xf numFmtId="0" fontId="0" fillId="3" borderId="12" xfId="0" applyFill="1" applyBorder="1"/>
    <xf numFmtId="0" fontId="2" fillId="3" borderId="12" xfId="0" applyFont="1" applyFill="1" applyBorder="1"/>
    <xf numFmtId="164" fontId="0" fillId="3" borderId="12" xfId="1" applyNumberFormat="1" applyFont="1" applyFill="1" applyBorder="1"/>
    <xf numFmtId="164" fontId="0" fillId="3" borderId="12" xfId="1" applyNumberFormat="1" applyFont="1" applyFill="1" applyBorder="1" applyAlignment="1">
      <alignment horizontal="left"/>
    </xf>
    <xf numFmtId="164" fontId="3" fillId="2" borderId="12" xfId="1" applyNumberFormat="1" applyFont="1" applyFill="1" applyBorder="1" applyAlignment="1">
      <alignment horizontal="center"/>
    </xf>
    <xf numFmtId="165" fontId="6" fillId="2" borderId="13" xfId="2" applyNumberFormat="1" applyFont="1" applyFill="1" applyBorder="1"/>
    <xf numFmtId="0" fontId="4" fillId="2" borderId="6" xfId="0" applyFont="1" applyFill="1" applyBorder="1" applyAlignment="1">
      <alignment horizontal="left" vertical="center"/>
    </xf>
    <xf numFmtId="0" fontId="0" fillId="2" borderId="7" xfId="0" applyFill="1" applyBorder="1"/>
    <xf numFmtId="0" fontId="2" fillId="2" borderId="7" xfId="0" applyFont="1" applyFill="1" applyBorder="1"/>
    <xf numFmtId="164" fontId="0" fillId="2" borderId="7" xfId="1" applyNumberFormat="1" applyFont="1" applyFill="1" applyBorder="1"/>
    <xf numFmtId="164" fontId="0" fillId="2" borderId="7" xfId="1" applyNumberFormat="1" applyFont="1" applyFill="1" applyBorder="1" applyAlignment="1">
      <alignment horizontal="left"/>
    </xf>
    <xf numFmtId="164" fontId="3" fillId="2" borderId="7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0" fillId="2" borderId="12" xfId="0" applyFill="1" applyBorder="1"/>
    <xf numFmtId="0" fontId="2" fillId="2" borderId="12" xfId="0" applyFont="1" applyFill="1" applyBorder="1"/>
    <xf numFmtId="164" fontId="0" fillId="2" borderId="12" xfId="1" applyNumberFormat="1" applyFont="1" applyFill="1" applyBorder="1"/>
    <xf numFmtId="164" fontId="0" fillId="2" borderId="12" xfId="1" applyNumberFormat="1" applyFont="1" applyFill="1" applyBorder="1" applyAlignment="1">
      <alignment horizontal="left"/>
    </xf>
    <xf numFmtId="0" fontId="0" fillId="4" borderId="6" xfId="0" applyFill="1" applyBorder="1" applyAlignment="1">
      <alignment horizontal="left" vertical="center"/>
    </xf>
    <xf numFmtId="0" fontId="0" fillId="4" borderId="7" xfId="0" applyFill="1" applyBorder="1"/>
    <xf numFmtId="0" fontId="2" fillId="4" borderId="7" xfId="0" applyFont="1" applyFill="1" applyBorder="1"/>
    <xf numFmtId="164" fontId="0" fillId="4" borderId="7" xfId="1" applyNumberFormat="1" applyFont="1" applyFill="1" applyBorder="1"/>
    <xf numFmtId="164" fontId="0" fillId="4" borderId="7" xfId="1" applyNumberFormat="1" applyFont="1" applyFill="1" applyBorder="1" applyAlignment="1">
      <alignment horizontal="left"/>
    </xf>
    <xf numFmtId="0" fontId="0" fillId="4" borderId="9" xfId="0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0" fillId="4" borderId="12" xfId="0" applyFill="1" applyBorder="1"/>
    <xf numFmtId="0" fontId="2" fillId="4" borderId="12" xfId="0" applyFont="1" applyFill="1" applyBorder="1"/>
    <xf numFmtId="164" fontId="0" fillId="4" borderId="12" xfId="1" applyNumberFormat="1" applyFont="1" applyFill="1" applyBorder="1"/>
    <xf numFmtId="164" fontId="0" fillId="4" borderId="12" xfId="1" applyNumberFormat="1" applyFont="1" applyFill="1" applyBorder="1" applyAlignment="1">
      <alignment horizontal="left"/>
    </xf>
    <xf numFmtId="0" fontId="0" fillId="5" borderId="6" xfId="0" applyFill="1" applyBorder="1" applyAlignment="1">
      <alignment horizontal="left" vertical="center"/>
    </xf>
    <xf numFmtId="0" fontId="0" fillId="5" borderId="7" xfId="0" applyFill="1" applyBorder="1"/>
    <xf numFmtId="0" fontId="2" fillId="5" borderId="7" xfId="0" applyFont="1" applyFill="1" applyBorder="1"/>
    <xf numFmtId="164" fontId="0" fillId="5" borderId="7" xfId="1" applyNumberFormat="1" applyFont="1" applyFill="1" applyBorder="1"/>
    <xf numFmtId="164" fontId="0" fillId="5" borderId="7" xfId="1" applyNumberFormat="1" applyFont="1" applyFill="1" applyBorder="1" applyAlignment="1">
      <alignment horizontal="left"/>
    </xf>
    <xf numFmtId="0" fontId="0" fillId="5" borderId="9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2" xfId="0" applyFill="1" applyBorder="1"/>
    <xf numFmtId="0" fontId="2" fillId="5" borderId="12" xfId="0" applyFont="1" applyFill="1" applyBorder="1"/>
    <xf numFmtId="164" fontId="0" fillId="5" borderId="12" xfId="1" applyNumberFormat="1" applyFont="1" applyFill="1" applyBorder="1"/>
    <xf numFmtId="164" fontId="0" fillId="5" borderId="12" xfId="1" applyNumberFormat="1" applyFont="1" applyFill="1" applyBorder="1" applyAlignment="1">
      <alignment horizontal="left"/>
    </xf>
    <xf numFmtId="0" fontId="0" fillId="6" borderId="6" xfId="0" applyFill="1" applyBorder="1" applyAlignment="1">
      <alignment horizontal="left" vertical="center"/>
    </xf>
    <xf numFmtId="0" fontId="0" fillId="6" borderId="7" xfId="0" applyFill="1" applyBorder="1"/>
    <xf numFmtId="0" fontId="0" fillId="6" borderId="9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0" fillId="6" borderId="12" xfId="0" applyFill="1" applyBorder="1"/>
    <xf numFmtId="0" fontId="0" fillId="7" borderId="6" xfId="0" applyFill="1" applyBorder="1" applyAlignment="1">
      <alignment horizontal="left" vertical="center"/>
    </xf>
    <xf numFmtId="0" fontId="0" fillId="7" borderId="7" xfId="0" applyFill="1" applyBorder="1"/>
    <xf numFmtId="0" fontId="0" fillId="7" borderId="9" xfId="0" applyFill="1" applyBorder="1" applyAlignment="1">
      <alignment horizontal="left" vertical="center"/>
    </xf>
    <xf numFmtId="0" fontId="0" fillId="7" borderId="11" xfId="0" applyFill="1" applyBorder="1" applyAlignment="1">
      <alignment horizontal="left" vertical="center"/>
    </xf>
    <xf numFmtId="0" fontId="0" fillId="7" borderId="12" xfId="0" applyFill="1" applyBorder="1"/>
    <xf numFmtId="0" fontId="0" fillId="8" borderId="6" xfId="0" applyFill="1" applyBorder="1" applyAlignment="1">
      <alignment horizontal="left" vertical="center"/>
    </xf>
    <xf numFmtId="0" fontId="0" fillId="8" borderId="7" xfId="0" applyFill="1" applyBorder="1"/>
    <xf numFmtId="0" fontId="0" fillId="8" borderId="9" xfId="0" applyFill="1" applyBorder="1" applyAlignment="1">
      <alignment horizontal="left" vertical="center"/>
    </xf>
    <xf numFmtId="0" fontId="0" fillId="8" borderId="11" xfId="0" applyFill="1" applyBorder="1" applyAlignment="1">
      <alignment horizontal="left" vertical="center"/>
    </xf>
    <xf numFmtId="0" fontId="0" fillId="8" borderId="12" xfId="0" applyFill="1" applyBorder="1"/>
    <xf numFmtId="0" fontId="0" fillId="9" borderId="6" xfId="0" applyFill="1" applyBorder="1" applyAlignment="1">
      <alignment horizontal="left" vertical="center"/>
    </xf>
    <xf numFmtId="0" fontId="0" fillId="9" borderId="7" xfId="0" applyFill="1" applyBorder="1"/>
    <xf numFmtId="0" fontId="0" fillId="9" borderId="9" xfId="0" applyFill="1" applyBorder="1" applyAlignment="1">
      <alignment horizontal="left" vertical="center"/>
    </xf>
    <xf numFmtId="0" fontId="0" fillId="9" borderId="11" xfId="0" applyFill="1" applyBorder="1" applyAlignment="1">
      <alignment horizontal="left" vertical="center"/>
    </xf>
    <xf numFmtId="0" fontId="0" fillId="9" borderId="12" xfId="0" applyFill="1" applyBorder="1"/>
    <xf numFmtId="0" fontId="0" fillId="10" borderId="6" xfId="0" applyFill="1" applyBorder="1" applyAlignment="1">
      <alignment horizontal="left" vertical="center"/>
    </xf>
    <xf numFmtId="0" fontId="0" fillId="10" borderId="7" xfId="0" applyFill="1" applyBorder="1"/>
    <xf numFmtId="0" fontId="0" fillId="10" borderId="9" xfId="0" applyFill="1" applyBorder="1" applyAlignment="1">
      <alignment horizontal="left" vertical="center"/>
    </xf>
    <xf numFmtId="0" fontId="0" fillId="10" borderId="11" xfId="0" applyFill="1" applyBorder="1" applyAlignment="1">
      <alignment horizontal="left" vertical="center"/>
    </xf>
    <xf numFmtId="0" fontId="0" fillId="10" borderId="12" xfId="0" applyFill="1" applyBorder="1"/>
    <xf numFmtId="0" fontId="0" fillId="11" borderId="6" xfId="0" applyFill="1" applyBorder="1" applyAlignment="1">
      <alignment horizontal="left" vertical="center"/>
    </xf>
    <xf numFmtId="0" fontId="0" fillId="11" borderId="7" xfId="0" applyFill="1" applyBorder="1"/>
    <xf numFmtId="0" fontId="2" fillId="11" borderId="7" xfId="0" applyFont="1" applyFill="1" applyBorder="1"/>
    <xf numFmtId="164" fontId="0" fillId="11" borderId="7" xfId="1" applyNumberFormat="1" applyFont="1" applyFill="1" applyBorder="1"/>
    <xf numFmtId="164" fontId="0" fillId="11" borderId="7" xfId="1" applyNumberFormat="1" applyFont="1" applyFill="1" applyBorder="1" applyAlignment="1">
      <alignment horizontal="left"/>
    </xf>
    <xf numFmtId="0" fontId="0" fillId="11" borderId="9" xfId="0" applyFill="1" applyBorder="1" applyAlignment="1">
      <alignment horizontal="left" vertical="center"/>
    </xf>
    <xf numFmtId="0" fontId="0" fillId="11" borderId="11" xfId="0" applyFill="1" applyBorder="1" applyAlignment="1">
      <alignment horizontal="left" vertical="center"/>
    </xf>
    <xf numFmtId="0" fontId="0" fillId="11" borderId="12" xfId="0" applyFill="1" applyBorder="1"/>
    <xf numFmtId="0" fontId="2" fillId="11" borderId="12" xfId="0" applyFont="1" applyFill="1" applyBorder="1"/>
    <xf numFmtId="164" fontId="0" fillId="11" borderId="12" xfId="1" applyNumberFormat="1" applyFont="1" applyFill="1" applyBorder="1"/>
    <xf numFmtId="164" fontId="0" fillId="11" borderId="12" xfId="1" applyNumberFormat="1" applyFont="1" applyFill="1" applyBorder="1" applyAlignment="1">
      <alignment horizontal="left"/>
    </xf>
    <xf numFmtId="164" fontId="8" fillId="2" borderId="2" xfId="1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64" fontId="8" fillId="0" borderId="2" xfId="1" applyNumberFormat="1" applyFont="1" applyBorder="1" applyAlignment="1">
      <alignment horizontal="center" vertical="center"/>
    </xf>
    <xf numFmtId="165" fontId="9" fillId="2" borderId="2" xfId="2" applyNumberFormat="1" applyFont="1" applyFill="1" applyBorder="1" applyAlignment="1">
      <alignment horizontal="center" vertical="center"/>
    </xf>
    <xf numFmtId="164" fontId="8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3" applyAlignment="1" applyProtection="1"/>
    <xf numFmtId="0" fontId="0" fillId="2" borderId="7" xfId="0" applyFont="1" applyFill="1" applyBorder="1"/>
    <xf numFmtId="0" fontId="0" fillId="2" borderId="1" xfId="0" applyFont="1" applyFill="1" applyBorder="1"/>
    <xf numFmtId="0" fontId="0" fillId="2" borderId="12" xfId="0" applyFont="1" applyFill="1" applyBorder="1"/>
    <xf numFmtId="0" fontId="0" fillId="0" borderId="0" xfId="0" applyFill="1" applyAlignment="1">
      <alignment horizontal="left" vertical="center"/>
    </xf>
    <xf numFmtId="0" fontId="13" fillId="0" borderId="0" xfId="3" applyFont="1" applyAlignment="1" applyProtection="1"/>
    <xf numFmtId="0" fontId="3" fillId="0" borderId="0" xfId="0" applyFont="1"/>
    <xf numFmtId="0" fontId="3" fillId="0" borderId="0" xfId="0" applyFont="1" applyFill="1"/>
    <xf numFmtId="0" fontId="0" fillId="0" borderId="0" xfId="0" applyFill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164" fontId="2" fillId="0" borderId="0" xfId="1" applyNumberFormat="1" applyFont="1" applyFill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8" fillId="15" borderId="0" xfId="0" applyFont="1" applyFill="1" applyAlignment="1">
      <alignment horizontal="left" vertical="center"/>
    </xf>
    <xf numFmtId="0" fontId="0" fillId="15" borderId="0" xfId="0" applyFill="1" applyAlignment="1">
      <alignment horizontal="left" vertical="center"/>
    </xf>
    <xf numFmtId="0" fontId="14" fillId="15" borderId="0" xfId="0" applyFont="1" applyFill="1"/>
    <xf numFmtId="0" fontId="11" fillId="12" borderId="0" xfId="0" applyFont="1" applyFill="1" applyAlignment="1">
      <alignment horizontal="left" vertical="center"/>
    </xf>
    <xf numFmtId="0" fontId="0" fillId="12" borderId="0" xfId="0" applyFill="1" applyAlignment="1">
      <alignment horizontal="left" vertical="center"/>
    </xf>
    <xf numFmtId="0" fontId="11" fillId="13" borderId="0" xfId="0" applyFont="1" applyFill="1" applyAlignment="1">
      <alignment horizontal="left" vertical="center"/>
    </xf>
    <xf numFmtId="0" fontId="0" fillId="13" borderId="0" xfId="0" applyFill="1" applyAlignment="1">
      <alignment horizontal="left" vertical="center"/>
    </xf>
    <xf numFmtId="0" fontId="12" fillId="14" borderId="0" xfId="3" applyFont="1" applyFill="1" applyAlignment="1" applyProtection="1">
      <alignment horizontal="left" vertical="center"/>
    </xf>
    <xf numFmtId="0" fontId="2" fillId="6" borderId="7" xfId="0" applyFont="1" applyFill="1" applyBorder="1"/>
    <xf numFmtId="0" fontId="2" fillId="6" borderId="1" xfId="0" applyFont="1" applyFill="1" applyBorder="1"/>
    <xf numFmtId="0" fontId="2" fillId="6" borderId="12" xfId="0" applyFont="1" applyFill="1" applyBorder="1"/>
    <xf numFmtId="0" fontId="2" fillId="7" borderId="7" xfId="0" applyFont="1" applyFill="1" applyBorder="1"/>
    <xf numFmtId="0" fontId="2" fillId="7" borderId="1" xfId="0" applyFont="1" applyFill="1" applyBorder="1"/>
    <xf numFmtId="0" fontId="2" fillId="7" borderId="12" xfId="0" applyFont="1" applyFill="1" applyBorder="1"/>
    <xf numFmtId="0" fontId="2" fillId="8" borderId="7" xfId="0" applyFont="1" applyFill="1" applyBorder="1"/>
    <xf numFmtId="0" fontId="2" fillId="8" borderId="1" xfId="0" applyFont="1" applyFill="1" applyBorder="1"/>
    <xf numFmtId="0" fontId="2" fillId="8" borderId="12" xfId="0" applyFont="1" applyFill="1" applyBorder="1"/>
    <xf numFmtId="0" fontId="2" fillId="9" borderId="7" xfId="0" applyFont="1" applyFill="1" applyBorder="1"/>
    <xf numFmtId="0" fontId="2" fillId="9" borderId="1" xfId="0" applyFont="1" applyFill="1" applyBorder="1"/>
    <xf numFmtId="0" fontId="2" fillId="9" borderId="12" xfId="0" applyFont="1" applyFill="1" applyBorder="1"/>
    <xf numFmtId="0" fontId="2" fillId="10" borderId="7" xfId="0" applyFont="1" applyFill="1" applyBorder="1"/>
    <xf numFmtId="0" fontId="2" fillId="10" borderId="1" xfId="0" applyFont="1" applyFill="1" applyBorder="1"/>
    <xf numFmtId="0" fontId="2" fillId="10" borderId="12" xfId="0" applyFont="1" applyFill="1" applyBorder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">
    <dxf>
      <font>
        <b/>
        <i val="0"/>
        <color theme="3" tint="0.39994506668294322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woolgathering.org.uk/" TargetMode="External"/><Relationship Id="rId1" Type="http://schemas.openxmlformats.org/officeDocument/2006/relationships/hyperlink" Target="http://www.woolgathering.org.u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3"/>
  <sheetViews>
    <sheetView workbookViewId="0">
      <selection activeCell="B17" sqref="B17"/>
    </sheetView>
  </sheetViews>
  <sheetFormatPr defaultRowHeight="12.75"/>
  <cols>
    <col min="1" max="1" width="9.85546875" bestFit="1" customWidth="1"/>
    <col min="2" max="2" width="153.5703125" bestFit="1" customWidth="1"/>
    <col min="3" max="3" width="9.140625" style="146"/>
  </cols>
  <sheetData>
    <row r="1" spans="1:3" ht="34.5">
      <c r="A1" s="156" t="s">
        <v>21</v>
      </c>
      <c r="B1" s="157"/>
      <c r="C1" s="157"/>
    </row>
    <row r="2" spans="1:3" ht="15.75">
      <c r="A2" s="153" t="s">
        <v>37</v>
      </c>
      <c r="B2" s="154"/>
      <c r="C2" s="142"/>
    </row>
    <row r="3" spans="1:3" s="144" customFormat="1" ht="24.95" customHeight="1">
      <c r="A3" s="143" t="s">
        <v>12</v>
      </c>
      <c r="B3" s="144" t="s">
        <v>25</v>
      </c>
      <c r="C3" s="145"/>
    </row>
    <row r="4" spans="1:3" s="144" customFormat="1" ht="24.95" customHeight="1">
      <c r="A4" s="143" t="s">
        <v>13</v>
      </c>
      <c r="B4" s="144" t="s">
        <v>26</v>
      </c>
      <c r="C4" s="145"/>
    </row>
    <row r="5" spans="1:3" s="144" customFormat="1" ht="24.95" customHeight="1">
      <c r="A5" s="143" t="s">
        <v>14</v>
      </c>
      <c r="B5" s="144" t="s">
        <v>27</v>
      </c>
      <c r="C5" s="145"/>
    </row>
    <row r="6" spans="1:3" s="144" customFormat="1" ht="24.95" customHeight="1">
      <c r="A6" s="151" t="s">
        <v>15</v>
      </c>
      <c r="B6" s="151" t="s">
        <v>28</v>
      </c>
      <c r="C6" s="145"/>
    </row>
    <row r="7" spans="1:3" s="144" customFormat="1" ht="24.95" customHeight="1">
      <c r="A7" s="144" t="s">
        <v>16</v>
      </c>
      <c r="B7" s="144" t="s">
        <v>29</v>
      </c>
      <c r="C7" s="145"/>
    </row>
    <row r="8" spans="1:3" s="144" customFormat="1" ht="24.95" customHeight="1">
      <c r="A8" s="143" t="s">
        <v>17</v>
      </c>
      <c r="B8" s="144" t="s">
        <v>30</v>
      </c>
      <c r="C8" s="145"/>
    </row>
    <row r="9" spans="1:3" s="144" customFormat="1" ht="24.95" customHeight="1">
      <c r="A9" s="151" t="s">
        <v>18</v>
      </c>
      <c r="B9" s="151" t="s">
        <v>31</v>
      </c>
      <c r="C9" s="145"/>
    </row>
    <row r="10" spans="1:3" s="144" customFormat="1" ht="24.95" customHeight="1">
      <c r="A10" s="151" t="s">
        <v>22</v>
      </c>
      <c r="B10" s="151" t="s">
        <v>32</v>
      </c>
      <c r="C10" s="145"/>
    </row>
    <row r="11" spans="1:3" s="144" customFormat="1" ht="24.95" customHeight="1">
      <c r="A11" s="138" t="s">
        <v>23</v>
      </c>
      <c r="B11" s="144" t="s">
        <v>33</v>
      </c>
      <c r="C11" s="145"/>
    </row>
    <row r="12" spans="1:3" s="144" customFormat="1" ht="24.95" customHeight="1">
      <c r="A12" s="143" t="s">
        <v>24</v>
      </c>
      <c r="B12" s="144" t="s">
        <v>34</v>
      </c>
      <c r="C12" s="145"/>
    </row>
    <row r="13" spans="1:3" s="144" customFormat="1" ht="24.95" customHeight="1">
      <c r="A13" s="152" t="s">
        <v>44</v>
      </c>
      <c r="B13" s="151" t="s">
        <v>53</v>
      </c>
      <c r="C13" s="145"/>
    </row>
    <row r="14" spans="1:3" ht="24.95" customHeight="1"/>
    <row r="15" spans="1:3" ht="24.95" customHeight="1">
      <c r="A15" s="153" t="s">
        <v>45</v>
      </c>
      <c r="B15" s="155" t="s">
        <v>52</v>
      </c>
    </row>
    <row r="16" spans="1:3" ht="24.95" customHeight="1">
      <c r="A16" s="152" t="s">
        <v>50</v>
      </c>
      <c r="B16" s="151" t="s">
        <v>51</v>
      </c>
    </row>
    <row r="17" spans="1:3" ht="24.95" customHeight="1">
      <c r="A17" s="152" t="s">
        <v>46</v>
      </c>
      <c r="B17" s="151" t="s">
        <v>47</v>
      </c>
    </row>
    <row r="18" spans="1:3" ht="24.95" customHeight="1">
      <c r="A18" s="152" t="s">
        <v>48</v>
      </c>
      <c r="B18" s="151" t="s">
        <v>49</v>
      </c>
    </row>
    <row r="19" spans="1:3" ht="24.95" customHeight="1">
      <c r="A19" s="152"/>
      <c r="B19" s="151"/>
    </row>
    <row r="20" spans="1:3" ht="24.95" customHeight="1">
      <c r="A20" s="153" t="s">
        <v>54</v>
      </c>
      <c r="B20" s="154"/>
    </row>
    <row r="21" spans="1:3" ht="24.95" customHeight="1">
      <c r="A21" s="152"/>
      <c r="B21" s="150" t="s">
        <v>55</v>
      </c>
    </row>
    <row r="22" spans="1:3" ht="34.5">
      <c r="A22" s="158" t="s">
        <v>35</v>
      </c>
      <c r="B22" s="159"/>
      <c r="C22" s="159"/>
    </row>
    <row r="23" spans="1:3" ht="23.25">
      <c r="A23" s="160" t="s">
        <v>36</v>
      </c>
      <c r="B23" s="160"/>
      <c r="C23" s="160"/>
    </row>
  </sheetData>
  <mergeCells count="3">
    <mergeCell ref="A1:C1"/>
    <mergeCell ref="A22:C22"/>
    <mergeCell ref="A23:C23"/>
  </mergeCells>
  <hyperlinks>
    <hyperlink ref="A12" location="Girasole!J2:J140" display="J"/>
    <hyperlink ref="A3" location="Girasole!A2:A140" display="A"/>
    <hyperlink ref="A4" location="Girasole!B2:B140" display="B"/>
    <hyperlink ref="A5" location="Girasole!C2:C140" display="C"/>
    <hyperlink ref="A8" location="Girasole!F2:F140" display="F"/>
    <hyperlink ref="A23" r:id="rId1"/>
    <hyperlink ref="A23:C23" r:id="rId2" display="http://www.woolgathering.org.uk"/>
    <hyperlink ref="A11" location="Girasole!I2:I144" display="I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51"/>
  <sheetViews>
    <sheetView tabSelected="1" workbookViewId="0">
      <pane ySplit="1" topLeftCell="A4" activePane="bottomLeft" state="frozen"/>
      <selection pane="bottomLeft" activeCell="N131" sqref="N131"/>
    </sheetView>
  </sheetViews>
  <sheetFormatPr defaultRowHeight="15"/>
  <cols>
    <col min="1" max="1" width="19.42578125" style="1" bestFit="1" customWidth="1"/>
    <col min="2" max="2" width="7.5703125" style="3" bestFit="1" customWidth="1"/>
    <col min="3" max="3" width="10.28515625" style="3" bestFit="1" customWidth="1"/>
    <col min="4" max="4" width="10.5703125" style="3" hidden="1" customWidth="1"/>
    <col min="5" max="5" width="12.28515625" style="3" hidden="1" customWidth="1"/>
    <col min="6" max="6" width="10" style="7" customWidth="1"/>
    <col min="7" max="7" width="7.42578125" style="5" hidden="1" customWidth="1"/>
    <col min="8" max="8" width="11.42578125" style="6" hidden="1" customWidth="1"/>
    <col min="9" max="9" width="9.5703125" style="4" bestFit="1" customWidth="1"/>
    <col min="10" max="10" width="14.7109375" style="9" bestFit="1" customWidth="1"/>
    <col min="11" max="12" width="9.140625" style="3"/>
    <col min="13" max="13" width="59.5703125" style="3" hidden="1" customWidth="1"/>
    <col min="14" max="16384" width="9.140625" style="3"/>
  </cols>
  <sheetData>
    <row r="1" spans="1:10" s="2" customFormat="1" ht="49.5" customHeight="1" thickBot="1">
      <c r="A1" s="132" t="s">
        <v>0</v>
      </c>
      <c r="B1" s="132" t="s">
        <v>1</v>
      </c>
      <c r="C1" s="132" t="s">
        <v>2</v>
      </c>
      <c r="D1" s="133" t="s">
        <v>3</v>
      </c>
      <c r="E1" s="133" t="s">
        <v>4</v>
      </c>
      <c r="F1" s="137" t="s">
        <v>5</v>
      </c>
      <c r="G1" s="134" t="s">
        <v>6</v>
      </c>
      <c r="H1" s="136" t="s">
        <v>7</v>
      </c>
      <c r="I1" s="131" t="s">
        <v>8</v>
      </c>
      <c r="J1" s="135" t="s">
        <v>9</v>
      </c>
    </row>
    <row r="2" spans="1:10" ht="15.75" thickBot="1">
      <c r="A2" s="37" t="s">
        <v>10</v>
      </c>
      <c r="B2" s="38"/>
      <c r="C2" s="39"/>
      <c r="D2" s="39"/>
      <c r="E2" s="39"/>
      <c r="F2" s="40">
        <v>10</v>
      </c>
      <c r="G2" s="41">
        <v>1</v>
      </c>
      <c r="H2" s="42">
        <v>10</v>
      </c>
      <c r="I2" s="43" t="s">
        <v>11</v>
      </c>
      <c r="J2" s="44">
        <f>H2/$H$144</f>
        <v>1.63036389722186E-4</v>
      </c>
    </row>
    <row r="3" spans="1:10">
      <c r="A3" s="45" t="s">
        <v>12</v>
      </c>
      <c r="B3" s="46">
        <v>1</v>
      </c>
      <c r="C3" s="46">
        <v>10</v>
      </c>
      <c r="D3" s="46">
        <v>1</v>
      </c>
      <c r="E3" s="46">
        <f>D3*C3</f>
        <v>10</v>
      </c>
      <c r="F3" s="47">
        <f>10+SUM(E3:$E$3)</f>
        <v>20</v>
      </c>
      <c r="G3" s="48">
        <v>2</v>
      </c>
      <c r="H3" s="49">
        <f>H2+$F$2:$F3</f>
        <v>30</v>
      </c>
      <c r="I3" s="50"/>
      <c r="J3" s="51">
        <f t="shared" ref="J3:J66" si="0">H3/$H$144</f>
        <v>4.8910916916655798E-4</v>
      </c>
    </row>
    <row r="4" spans="1:10">
      <c r="A4" s="52" t="s">
        <v>12</v>
      </c>
      <c r="B4" s="14">
        <v>2</v>
      </c>
      <c r="C4" s="14">
        <v>10</v>
      </c>
      <c r="D4" s="14">
        <v>0</v>
      </c>
      <c r="E4" s="14">
        <f t="shared" ref="E4:E57" si="1">D4*C4</f>
        <v>0</v>
      </c>
      <c r="F4" s="15">
        <f>10+SUM(E$3:$E4)</f>
        <v>20</v>
      </c>
      <c r="G4" s="16">
        <v>3</v>
      </c>
      <c r="H4" s="17">
        <f>H3+$F$2:$F4</f>
        <v>50</v>
      </c>
      <c r="I4" s="18"/>
      <c r="J4" s="53">
        <f t="shared" si="0"/>
        <v>8.1518194861092993E-4</v>
      </c>
    </row>
    <row r="5" spans="1:10">
      <c r="A5" s="52" t="s">
        <v>12</v>
      </c>
      <c r="B5" s="14">
        <v>3</v>
      </c>
      <c r="C5" s="14">
        <v>10</v>
      </c>
      <c r="D5" s="14">
        <v>0</v>
      </c>
      <c r="E5" s="14">
        <f t="shared" si="1"/>
        <v>0</v>
      </c>
      <c r="F5" s="15">
        <f>10+SUM(E$3:$E5)</f>
        <v>20</v>
      </c>
      <c r="G5" s="16">
        <v>4</v>
      </c>
      <c r="H5" s="17">
        <f>H4+$F$2:$F5</f>
        <v>70</v>
      </c>
      <c r="I5" s="18"/>
      <c r="J5" s="53">
        <f t="shared" si="0"/>
        <v>1.141254728055302E-3</v>
      </c>
    </row>
    <row r="6" spans="1:10">
      <c r="A6" s="52" t="s">
        <v>12</v>
      </c>
      <c r="B6" s="14">
        <v>4</v>
      </c>
      <c r="C6" s="14">
        <v>10</v>
      </c>
      <c r="D6" s="14">
        <v>2</v>
      </c>
      <c r="E6" s="14">
        <f t="shared" si="1"/>
        <v>20</v>
      </c>
      <c r="F6" s="15">
        <f>10+SUM(E$3:$E6)</f>
        <v>40</v>
      </c>
      <c r="G6" s="16">
        <v>5</v>
      </c>
      <c r="H6" s="17">
        <f>H5+$F$2:$F6</f>
        <v>110</v>
      </c>
      <c r="I6" s="18"/>
      <c r="J6" s="53">
        <f t="shared" si="0"/>
        <v>1.7934002869440459E-3</v>
      </c>
    </row>
    <row r="7" spans="1:10">
      <c r="A7" s="52" t="s">
        <v>12</v>
      </c>
      <c r="B7" s="14">
        <v>5</v>
      </c>
      <c r="C7" s="14">
        <v>10</v>
      </c>
      <c r="D7" s="14">
        <v>0</v>
      </c>
      <c r="E7" s="14">
        <f t="shared" si="1"/>
        <v>0</v>
      </c>
      <c r="F7" s="15">
        <f>10+SUM(E$3:$E7)</f>
        <v>40</v>
      </c>
      <c r="G7" s="16">
        <v>6</v>
      </c>
      <c r="H7" s="17">
        <f>H6+$F$2:$F7</f>
        <v>150</v>
      </c>
      <c r="I7" s="18"/>
      <c r="J7" s="53">
        <f t="shared" si="0"/>
        <v>2.44554584583279E-3</v>
      </c>
    </row>
    <row r="8" spans="1:10">
      <c r="A8" s="52" t="s">
        <v>12</v>
      </c>
      <c r="B8" s="14">
        <v>6</v>
      </c>
      <c r="C8" s="14">
        <v>10</v>
      </c>
      <c r="D8" s="14">
        <v>0</v>
      </c>
      <c r="E8" s="14">
        <f t="shared" si="1"/>
        <v>0</v>
      </c>
      <c r="F8" s="15">
        <f>10+SUM(E$3:$E8)</f>
        <v>40</v>
      </c>
      <c r="G8" s="16">
        <v>7</v>
      </c>
      <c r="H8" s="17">
        <f>H7+$F$2:$F8</f>
        <v>190</v>
      </c>
      <c r="I8" s="19"/>
      <c r="J8" s="53">
        <f t="shared" si="0"/>
        <v>3.0976914047215337E-3</v>
      </c>
    </row>
    <row r="9" spans="1:10">
      <c r="A9" s="52" t="s">
        <v>12</v>
      </c>
      <c r="B9" s="14">
        <v>7</v>
      </c>
      <c r="C9" s="14">
        <v>10</v>
      </c>
      <c r="D9" s="14">
        <v>0</v>
      </c>
      <c r="E9" s="14">
        <f t="shared" si="1"/>
        <v>0</v>
      </c>
      <c r="F9" s="15">
        <f>10+SUM(E$3:$E9)</f>
        <v>40</v>
      </c>
      <c r="G9" s="16">
        <v>8</v>
      </c>
      <c r="H9" s="17">
        <f>H8+$F$2:$F9</f>
        <v>230</v>
      </c>
      <c r="I9" s="19"/>
      <c r="J9" s="53">
        <f t="shared" si="0"/>
        <v>3.7498369636102778E-3</v>
      </c>
    </row>
    <row r="10" spans="1:10">
      <c r="A10" s="52" t="s">
        <v>12</v>
      </c>
      <c r="B10" s="14">
        <v>8</v>
      </c>
      <c r="C10" s="14">
        <v>10</v>
      </c>
      <c r="D10" s="14">
        <v>0</v>
      </c>
      <c r="E10" s="14">
        <f t="shared" si="1"/>
        <v>0</v>
      </c>
      <c r="F10" s="15">
        <f>10+SUM(E$3:$E10)</f>
        <v>40</v>
      </c>
      <c r="G10" s="16">
        <v>9</v>
      </c>
      <c r="H10" s="17">
        <f>H9+$F$2:$F10</f>
        <v>270</v>
      </c>
      <c r="I10" s="19"/>
      <c r="J10" s="53">
        <f t="shared" si="0"/>
        <v>4.4019825224990219E-3</v>
      </c>
    </row>
    <row r="11" spans="1:10">
      <c r="A11" s="52" t="s">
        <v>12</v>
      </c>
      <c r="B11" s="14">
        <v>9</v>
      </c>
      <c r="C11" s="14">
        <v>10</v>
      </c>
      <c r="D11" s="14">
        <v>0</v>
      </c>
      <c r="E11" s="14">
        <f t="shared" si="1"/>
        <v>0</v>
      </c>
      <c r="F11" s="15">
        <f>10+SUM(E$3:$E11)</f>
        <v>40</v>
      </c>
      <c r="G11" s="16">
        <v>10</v>
      </c>
      <c r="H11" s="17">
        <f>H10+$F$2:$F11</f>
        <v>310</v>
      </c>
      <c r="I11" s="19"/>
      <c r="J11" s="53">
        <f t="shared" si="0"/>
        <v>5.0541280813877661E-3</v>
      </c>
    </row>
    <row r="12" spans="1:10" ht="15.75" thickBot="1">
      <c r="A12" s="54" t="s">
        <v>12</v>
      </c>
      <c r="B12" s="55">
        <v>10</v>
      </c>
      <c r="C12" s="55">
        <v>10</v>
      </c>
      <c r="D12" s="55">
        <v>4</v>
      </c>
      <c r="E12" s="55">
        <f t="shared" si="1"/>
        <v>40</v>
      </c>
      <c r="F12" s="56">
        <f>10+SUM(E$3:$E12)</f>
        <v>80</v>
      </c>
      <c r="G12" s="57">
        <v>11</v>
      </c>
      <c r="H12" s="58">
        <f>H11+$F$2:$F12</f>
        <v>390</v>
      </c>
      <c r="I12" s="59"/>
      <c r="J12" s="60">
        <f t="shared" si="0"/>
        <v>6.3584191991652534E-3</v>
      </c>
    </row>
    <row r="13" spans="1:10">
      <c r="A13" s="61" t="s">
        <v>10</v>
      </c>
      <c r="B13" s="139">
        <v>1</v>
      </c>
      <c r="C13" s="62"/>
      <c r="D13" s="62">
        <v>0</v>
      </c>
      <c r="E13" s="62">
        <f t="shared" si="1"/>
        <v>0</v>
      </c>
      <c r="F13" s="63">
        <f>10+SUM(E$3:$E13)</f>
        <v>80</v>
      </c>
      <c r="G13" s="64">
        <v>12</v>
      </c>
      <c r="H13" s="65">
        <f>H12+$F$2:$F13</f>
        <v>470</v>
      </c>
      <c r="I13" s="66"/>
      <c r="J13" s="51">
        <f t="shared" si="0"/>
        <v>7.6627103169427417E-3</v>
      </c>
    </row>
    <row r="14" spans="1:10">
      <c r="A14" s="67" t="s">
        <v>10</v>
      </c>
      <c r="B14" s="140">
        <v>2</v>
      </c>
      <c r="C14" s="10"/>
      <c r="D14" s="10">
        <v>0</v>
      </c>
      <c r="E14" s="10">
        <f t="shared" si="1"/>
        <v>0</v>
      </c>
      <c r="F14" s="11">
        <f>10+SUM(E$3:$E14)</f>
        <v>80</v>
      </c>
      <c r="G14" s="12">
        <v>13</v>
      </c>
      <c r="H14" s="13">
        <f>H13+$F$2:$F14</f>
        <v>550</v>
      </c>
      <c r="I14" s="19"/>
      <c r="J14" s="53">
        <f t="shared" si="0"/>
        <v>8.9670014347202291E-3</v>
      </c>
    </row>
    <row r="15" spans="1:10">
      <c r="A15" s="67" t="s">
        <v>10</v>
      </c>
      <c r="B15" s="140">
        <v>3</v>
      </c>
      <c r="C15" s="10"/>
      <c r="D15" s="10">
        <v>0</v>
      </c>
      <c r="E15" s="10">
        <f t="shared" si="1"/>
        <v>0</v>
      </c>
      <c r="F15" s="11">
        <f>10+SUM(E$3:$E15)</f>
        <v>80</v>
      </c>
      <c r="G15" s="12">
        <v>14</v>
      </c>
      <c r="H15" s="13">
        <f>H14+$F$2:$F15</f>
        <v>630</v>
      </c>
      <c r="I15" s="19"/>
      <c r="J15" s="53">
        <f t="shared" si="0"/>
        <v>1.0271292552497717E-2</v>
      </c>
    </row>
    <row r="16" spans="1:10">
      <c r="A16" s="67" t="s">
        <v>10</v>
      </c>
      <c r="B16" s="140">
        <v>4</v>
      </c>
      <c r="C16" s="10"/>
      <c r="D16" s="10">
        <v>0</v>
      </c>
      <c r="E16" s="10">
        <f t="shared" si="1"/>
        <v>0</v>
      </c>
      <c r="F16" s="11">
        <f>10+SUM(E$3:$E16)</f>
        <v>80</v>
      </c>
      <c r="G16" s="12">
        <v>15</v>
      </c>
      <c r="H16" s="13">
        <f>H15+$F$2:$F16</f>
        <v>710</v>
      </c>
      <c r="I16" s="19"/>
      <c r="J16" s="53">
        <f t="shared" si="0"/>
        <v>1.1575583670275206E-2</v>
      </c>
    </row>
    <row r="17" spans="1:10">
      <c r="A17" s="67" t="s">
        <v>10</v>
      </c>
      <c r="B17" s="140">
        <v>5</v>
      </c>
      <c r="C17" s="10"/>
      <c r="D17" s="10">
        <v>0</v>
      </c>
      <c r="E17" s="10">
        <f t="shared" si="1"/>
        <v>0</v>
      </c>
      <c r="F17" s="11">
        <f>10+SUM(E$3:$E17)</f>
        <v>80</v>
      </c>
      <c r="G17" s="12">
        <v>16</v>
      </c>
      <c r="H17" s="13">
        <f>H16+$F$2:$F17</f>
        <v>790</v>
      </c>
      <c r="I17" s="19"/>
      <c r="J17" s="53">
        <f t="shared" si="0"/>
        <v>1.2879874788052694E-2</v>
      </c>
    </row>
    <row r="18" spans="1:10" ht="15.75" thickBot="1">
      <c r="A18" s="68" t="s">
        <v>10</v>
      </c>
      <c r="B18" s="141">
        <v>6</v>
      </c>
      <c r="C18" s="69"/>
      <c r="D18" s="69">
        <v>0</v>
      </c>
      <c r="E18" s="69">
        <f t="shared" si="1"/>
        <v>0</v>
      </c>
      <c r="F18" s="70">
        <f>10+SUM(E$3:$E18)</f>
        <v>80</v>
      </c>
      <c r="G18" s="71">
        <v>17</v>
      </c>
      <c r="H18" s="72">
        <f>H17+$F$2:$F18</f>
        <v>870</v>
      </c>
      <c r="I18" s="59"/>
      <c r="J18" s="60">
        <f t="shared" si="0"/>
        <v>1.4184165905830182E-2</v>
      </c>
    </row>
    <row r="19" spans="1:10">
      <c r="A19" s="73" t="s">
        <v>13</v>
      </c>
      <c r="B19" s="74">
        <v>1</v>
      </c>
      <c r="C19" s="74">
        <v>20</v>
      </c>
      <c r="D19" s="74">
        <v>2</v>
      </c>
      <c r="E19" s="74">
        <f t="shared" si="1"/>
        <v>40</v>
      </c>
      <c r="F19" s="75">
        <f>10+SUM(E$3:$E19)</f>
        <v>120</v>
      </c>
      <c r="G19" s="76">
        <v>18</v>
      </c>
      <c r="H19" s="77">
        <f>H18+$F$2:$F19</f>
        <v>990</v>
      </c>
      <c r="I19" s="66"/>
      <c r="J19" s="51">
        <f t="shared" si="0"/>
        <v>1.6140602582496413E-2</v>
      </c>
    </row>
    <row r="20" spans="1:10">
      <c r="A20" s="78" t="s">
        <v>13</v>
      </c>
      <c r="B20" s="20">
        <v>2</v>
      </c>
      <c r="C20" s="20">
        <v>20</v>
      </c>
      <c r="D20" s="20">
        <v>2</v>
      </c>
      <c r="E20" s="20">
        <f t="shared" si="1"/>
        <v>40</v>
      </c>
      <c r="F20" s="21">
        <f>10+SUM(E$3:$E20)</f>
        <v>160</v>
      </c>
      <c r="G20" s="22">
        <v>19</v>
      </c>
      <c r="H20" s="23">
        <f>H19+$F$2:$F20</f>
        <v>1150</v>
      </c>
      <c r="I20" s="19"/>
      <c r="J20" s="53">
        <f t="shared" si="0"/>
        <v>1.8749184818051389E-2</v>
      </c>
    </row>
    <row r="21" spans="1:10">
      <c r="A21" s="78" t="s">
        <v>13</v>
      </c>
      <c r="B21" s="20">
        <v>3</v>
      </c>
      <c r="C21" s="20">
        <v>20</v>
      </c>
      <c r="D21" s="20">
        <v>-2</v>
      </c>
      <c r="E21" s="20">
        <f t="shared" si="1"/>
        <v>-40</v>
      </c>
      <c r="F21" s="21">
        <f>10+SUM(E$3:$E21)</f>
        <v>120</v>
      </c>
      <c r="G21" s="22">
        <v>20</v>
      </c>
      <c r="H21" s="23">
        <f>H20+$F$2:$F21</f>
        <v>1270</v>
      </c>
      <c r="I21" s="19"/>
      <c r="J21" s="53">
        <f t="shared" si="0"/>
        <v>2.0705621494717621E-2</v>
      </c>
    </row>
    <row r="22" spans="1:10">
      <c r="A22" s="78" t="s">
        <v>13</v>
      </c>
      <c r="B22" s="20">
        <v>4</v>
      </c>
      <c r="C22" s="20">
        <v>20</v>
      </c>
      <c r="D22" s="20">
        <v>2</v>
      </c>
      <c r="E22" s="20">
        <f t="shared" si="1"/>
        <v>40</v>
      </c>
      <c r="F22" s="21">
        <f>10+SUM(E$3:$E22)</f>
        <v>160</v>
      </c>
      <c r="G22" s="22">
        <v>21</v>
      </c>
      <c r="H22" s="23">
        <f>H21+$F$2:$F22</f>
        <v>1430</v>
      </c>
      <c r="I22" s="19"/>
      <c r="J22" s="53">
        <f t="shared" si="0"/>
        <v>2.3314203730272598E-2</v>
      </c>
    </row>
    <row r="23" spans="1:10">
      <c r="A23" s="78" t="s">
        <v>13</v>
      </c>
      <c r="B23" s="20">
        <v>5</v>
      </c>
      <c r="C23" s="20">
        <v>20</v>
      </c>
      <c r="D23" s="20">
        <v>-2</v>
      </c>
      <c r="E23" s="20">
        <f t="shared" si="1"/>
        <v>-40</v>
      </c>
      <c r="F23" s="21">
        <f>10+SUM(E$3:$E23)</f>
        <v>120</v>
      </c>
      <c r="G23" s="22">
        <v>22</v>
      </c>
      <c r="H23" s="23">
        <f>H22+$F$2:$F23</f>
        <v>1550</v>
      </c>
      <c r="I23" s="19"/>
      <c r="J23" s="53">
        <f t="shared" si="0"/>
        <v>2.527064040693883E-2</v>
      </c>
    </row>
    <row r="24" spans="1:10">
      <c r="A24" s="78" t="s">
        <v>13</v>
      </c>
      <c r="B24" s="20">
        <v>6</v>
      </c>
      <c r="C24" s="20">
        <v>20</v>
      </c>
      <c r="D24" s="20">
        <v>2</v>
      </c>
      <c r="E24" s="20">
        <f t="shared" si="1"/>
        <v>40</v>
      </c>
      <c r="F24" s="21">
        <f>10+SUM(E$3:$E24)</f>
        <v>160</v>
      </c>
      <c r="G24" s="22">
        <v>23</v>
      </c>
      <c r="H24" s="23">
        <f>H23+$F$2:$F24</f>
        <v>1710</v>
      </c>
      <c r="I24" s="19"/>
      <c r="J24" s="53">
        <f t="shared" si="0"/>
        <v>2.7879222642493803E-2</v>
      </c>
    </row>
    <row r="25" spans="1:10">
      <c r="A25" s="78" t="s">
        <v>13</v>
      </c>
      <c r="B25" s="20">
        <v>7</v>
      </c>
      <c r="C25" s="20">
        <v>20</v>
      </c>
      <c r="D25" s="20">
        <v>-2</v>
      </c>
      <c r="E25" s="20">
        <f t="shared" si="1"/>
        <v>-40</v>
      </c>
      <c r="F25" s="21">
        <f>10+SUM(E$3:$E25)</f>
        <v>120</v>
      </c>
      <c r="G25" s="22">
        <v>24</v>
      </c>
      <c r="H25" s="23">
        <f>H24+$F$2:$F25</f>
        <v>1830</v>
      </c>
      <c r="I25" s="19"/>
      <c r="J25" s="53">
        <f t="shared" si="0"/>
        <v>2.9835659319160036E-2</v>
      </c>
    </row>
    <row r="26" spans="1:10">
      <c r="A26" s="78" t="s">
        <v>13</v>
      </c>
      <c r="B26" s="20">
        <v>8</v>
      </c>
      <c r="C26" s="20">
        <v>20</v>
      </c>
      <c r="D26" s="20">
        <v>2</v>
      </c>
      <c r="E26" s="20">
        <f t="shared" si="1"/>
        <v>40</v>
      </c>
      <c r="F26" s="21">
        <f>10+SUM(E$3:$E26)</f>
        <v>160</v>
      </c>
      <c r="G26" s="22">
        <v>25</v>
      </c>
      <c r="H26" s="23">
        <f>H25+$F$2:$F26</f>
        <v>1990</v>
      </c>
      <c r="I26" s="19"/>
      <c r="J26" s="53">
        <f t="shared" si="0"/>
        <v>3.2444241554715016E-2</v>
      </c>
    </row>
    <row r="27" spans="1:10">
      <c r="A27" s="78" t="s">
        <v>13</v>
      </c>
      <c r="B27" s="20">
        <v>9</v>
      </c>
      <c r="C27" s="20">
        <v>20</v>
      </c>
      <c r="D27" s="20">
        <v>-2</v>
      </c>
      <c r="E27" s="20">
        <f t="shared" si="1"/>
        <v>-40</v>
      </c>
      <c r="F27" s="21">
        <f>10+SUM(E$3:$E27)</f>
        <v>120</v>
      </c>
      <c r="G27" s="22">
        <v>26</v>
      </c>
      <c r="H27" s="23">
        <f>H26+$F$2:$F27</f>
        <v>2110</v>
      </c>
      <c r="I27" s="19"/>
      <c r="J27" s="53">
        <f t="shared" si="0"/>
        <v>3.4400678231381245E-2</v>
      </c>
    </row>
    <row r="28" spans="1:10">
      <c r="A28" s="78" t="s">
        <v>13</v>
      </c>
      <c r="B28" s="20">
        <v>10</v>
      </c>
      <c r="C28" s="20">
        <v>20</v>
      </c>
      <c r="D28" s="20">
        <v>2</v>
      </c>
      <c r="E28" s="20">
        <f t="shared" si="1"/>
        <v>40</v>
      </c>
      <c r="F28" s="21">
        <f>10+SUM(E$3:$E28)</f>
        <v>160</v>
      </c>
      <c r="G28" s="22">
        <v>27</v>
      </c>
      <c r="H28" s="23">
        <f>H27+$F$2:$F28</f>
        <v>2270</v>
      </c>
      <c r="I28" s="19"/>
      <c r="J28" s="53">
        <f t="shared" si="0"/>
        <v>3.7009260466936221E-2</v>
      </c>
    </row>
    <row r="29" spans="1:10">
      <c r="A29" s="78" t="s">
        <v>13</v>
      </c>
      <c r="B29" s="20">
        <v>11</v>
      </c>
      <c r="C29" s="20">
        <v>20</v>
      </c>
      <c r="D29" s="20">
        <v>-2</v>
      </c>
      <c r="E29" s="20">
        <f t="shared" si="1"/>
        <v>-40</v>
      </c>
      <c r="F29" s="21">
        <f>10+SUM(E$3:$E29)</f>
        <v>120</v>
      </c>
      <c r="G29" s="22">
        <v>28</v>
      </c>
      <c r="H29" s="23">
        <f>H28+$F$2:$F29</f>
        <v>2390</v>
      </c>
      <c r="I29" s="19"/>
      <c r="J29" s="53">
        <f t="shared" si="0"/>
        <v>3.896569714360245E-2</v>
      </c>
    </row>
    <row r="30" spans="1:10" ht="15.75" thickBot="1">
      <c r="A30" s="79" t="s">
        <v>13</v>
      </c>
      <c r="B30" s="80">
        <v>12</v>
      </c>
      <c r="C30" s="80">
        <v>20</v>
      </c>
      <c r="D30" s="80">
        <v>8</v>
      </c>
      <c r="E30" s="80">
        <f t="shared" si="1"/>
        <v>160</v>
      </c>
      <c r="F30" s="81">
        <f>10+SUM(E$3:$E30)</f>
        <v>280</v>
      </c>
      <c r="G30" s="82">
        <v>29</v>
      </c>
      <c r="H30" s="83">
        <f>H29+$F$2:$F30</f>
        <v>2670</v>
      </c>
      <c r="I30" s="59"/>
      <c r="J30" s="60">
        <f t="shared" si="0"/>
        <v>4.3530716055823662E-2</v>
      </c>
    </row>
    <row r="31" spans="1:10">
      <c r="A31" s="84" t="s">
        <v>14</v>
      </c>
      <c r="B31" s="85">
        <v>1</v>
      </c>
      <c r="C31" s="85">
        <v>20</v>
      </c>
      <c r="D31" s="85">
        <v>0</v>
      </c>
      <c r="E31" s="85">
        <f t="shared" si="1"/>
        <v>0</v>
      </c>
      <c r="F31" s="86">
        <f>10+SUM(E$3:$E31)</f>
        <v>280</v>
      </c>
      <c r="G31" s="87">
        <v>30</v>
      </c>
      <c r="H31" s="88">
        <f>H30+$F$2:$F31</f>
        <v>2950</v>
      </c>
      <c r="I31" s="66"/>
      <c r="J31" s="51">
        <f t="shared" si="0"/>
        <v>4.8095734968044868E-2</v>
      </c>
    </row>
    <row r="32" spans="1:10">
      <c r="A32" s="89" t="s">
        <v>14</v>
      </c>
      <c r="B32" s="24">
        <v>2</v>
      </c>
      <c r="C32" s="24">
        <v>20</v>
      </c>
      <c r="D32" s="24">
        <v>0</v>
      </c>
      <c r="E32" s="24">
        <f t="shared" si="1"/>
        <v>0</v>
      </c>
      <c r="F32" s="25">
        <f>10+SUM(E$3:$E32)</f>
        <v>280</v>
      </c>
      <c r="G32" s="26">
        <v>31</v>
      </c>
      <c r="H32" s="27">
        <f>H31+$F$2:$F32</f>
        <v>3230</v>
      </c>
      <c r="I32" s="19"/>
      <c r="J32" s="53">
        <f t="shared" si="0"/>
        <v>5.2660753880266073E-2</v>
      </c>
    </row>
    <row r="33" spans="1:10">
      <c r="A33" s="89" t="s">
        <v>14</v>
      </c>
      <c r="B33" s="24">
        <v>3</v>
      </c>
      <c r="C33" s="24">
        <v>20</v>
      </c>
      <c r="D33" s="24">
        <v>-1</v>
      </c>
      <c r="E33" s="24">
        <f t="shared" si="1"/>
        <v>-20</v>
      </c>
      <c r="F33" s="25">
        <f>10+SUM(E$3:$E33)</f>
        <v>260</v>
      </c>
      <c r="G33" s="26">
        <v>32</v>
      </c>
      <c r="H33" s="27">
        <f>H32+$F$2:$F33</f>
        <v>3490</v>
      </c>
      <c r="I33" s="19"/>
      <c r="J33" s="53">
        <f t="shared" si="0"/>
        <v>5.6899700013042911E-2</v>
      </c>
    </row>
    <row r="34" spans="1:10">
      <c r="A34" s="89" t="s">
        <v>14</v>
      </c>
      <c r="B34" s="24">
        <v>4</v>
      </c>
      <c r="C34" s="24">
        <v>20</v>
      </c>
      <c r="D34" s="24">
        <v>0</v>
      </c>
      <c r="E34" s="24">
        <f t="shared" si="1"/>
        <v>0</v>
      </c>
      <c r="F34" s="25">
        <f>10+SUM(E$3:$E34)</f>
        <v>260</v>
      </c>
      <c r="G34" s="26">
        <v>33</v>
      </c>
      <c r="H34" s="27">
        <f>H33+$F$2:$F34</f>
        <v>3750</v>
      </c>
      <c r="I34" s="19"/>
      <c r="J34" s="53">
        <f t="shared" si="0"/>
        <v>6.113864614581975E-2</v>
      </c>
    </row>
    <row r="35" spans="1:10">
      <c r="A35" s="89" t="s">
        <v>14</v>
      </c>
      <c r="B35" s="24">
        <v>5</v>
      </c>
      <c r="C35" s="24">
        <v>20</v>
      </c>
      <c r="D35" s="24">
        <v>0</v>
      </c>
      <c r="E35" s="24">
        <f t="shared" si="1"/>
        <v>0</v>
      </c>
      <c r="F35" s="25">
        <f>10+SUM(E$3:$E35)</f>
        <v>260</v>
      </c>
      <c r="G35" s="26">
        <v>34</v>
      </c>
      <c r="H35" s="27">
        <f>H34+$F$2:$F35</f>
        <v>4010</v>
      </c>
      <c r="I35" s="19"/>
      <c r="J35" s="53">
        <f t="shared" si="0"/>
        <v>6.5377592278596589E-2</v>
      </c>
    </row>
    <row r="36" spans="1:10">
      <c r="A36" s="89" t="s">
        <v>14</v>
      </c>
      <c r="B36" s="24">
        <v>6</v>
      </c>
      <c r="C36" s="24">
        <v>20</v>
      </c>
      <c r="D36" s="24">
        <v>0</v>
      </c>
      <c r="E36" s="24">
        <f t="shared" si="1"/>
        <v>0</v>
      </c>
      <c r="F36" s="25">
        <f>10+SUM(E$3:$E36)</f>
        <v>260</v>
      </c>
      <c r="G36" s="26">
        <v>35</v>
      </c>
      <c r="H36" s="27">
        <f>H35+$F$2:$F36</f>
        <v>4270</v>
      </c>
      <c r="I36" s="19"/>
      <c r="J36" s="53">
        <f t="shared" si="0"/>
        <v>6.9616538411373413E-2</v>
      </c>
    </row>
    <row r="37" spans="1:10">
      <c r="A37" s="89" t="s">
        <v>14</v>
      </c>
      <c r="B37" s="24">
        <v>7</v>
      </c>
      <c r="C37" s="24">
        <v>20</v>
      </c>
      <c r="D37" s="24">
        <v>0</v>
      </c>
      <c r="E37" s="24">
        <f t="shared" si="1"/>
        <v>0</v>
      </c>
      <c r="F37" s="25">
        <f>10+SUM(E$3:$E37)</f>
        <v>260</v>
      </c>
      <c r="G37" s="26">
        <v>36</v>
      </c>
      <c r="H37" s="27">
        <f>H36+$F$2:$F37</f>
        <v>4530</v>
      </c>
      <c r="I37" s="19"/>
      <c r="J37" s="53">
        <f t="shared" si="0"/>
        <v>7.3855484544150252E-2</v>
      </c>
    </row>
    <row r="38" spans="1:10">
      <c r="A38" s="89" t="s">
        <v>14</v>
      </c>
      <c r="B38" s="24">
        <v>8</v>
      </c>
      <c r="C38" s="24">
        <v>20</v>
      </c>
      <c r="D38" s="24">
        <v>0</v>
      </c>
      <c r="E38" s="24">
        <f t="shared" si="1"/>
        <v>0</v>
      </c>
      <c r="F38" s="25">
        <f>10+SUM(E$3:$E38)</f>
        <v>260</v>
      </c>
      <c r="G38" s="26">
        <v>37</v>
      </c>
      <c r="H38" s="27">
        <f>H37+$F$2:$F38</f>
        <v>4790</v>
      </c>
      <c r="I38" s="19"/>
      <c r="J38" s="53">
        <f t="shared" si="0"/>
        <v>7.809443067692709E-2</v>
      </c>
    </row>
    <row r="39" spans="1:10">
      <c r="A39" s="89" t="s">
        <v>14</v>
      </c>
      <c r="B39" s="24">
        <v>9</v>
      </c>
      <c r="C39" s="24">
        <v>20</v>
      </c>
      <c r="D39" s="24">
        <v>0</v>
      </c>
      <c r="E39" s="24">
        <f t="shared" si="1"/>
        <v>0</v>
      </c>
      <c r="F39" s="25">
        <f>10+SUM(E$3:$E39)</f>
        <v>260</v>
      </c>
      <c r="G39" s="26">
        <v>38</v>
      </c>
      <c r="H39" s="27">
        <f>H38+$F$2:$F39</f>
        <v>5050</v>
      </c>
      <c r="I39" s="19"/>
      <c r="J39" s="53">
        <f t="shared" si="0"/>
        <v>8.2333376809703929E-2</v>
      </c>
    </row>
    <row r="40" spans="1:10">
      <c r="A40" s="89" t="s">
        <v>14</v>
      </c>
      <c r="B40" s="24">
        <v>10</v>
      </c>
      <c r="C40" s="24">
        <v>20</v>
      </c>
      <c r="D40" s="24">
        <v>0</v>
      </c>
      <c r="E40" s="24">
        <f t="shared" si="1"/>
        <v>0</v>
      </c>
      <c r="F40" s="25">
        <f>10+SUM(E$3:$E40)</f>
        <v>260</v>
      </c>
      <c r="G40" s="26">
        <v>39</v>
      </c>
      <c r="H40" s="27">
        <f>H39+$F$2:$F40</f>
        <v>5310</v>
      </c>
      <c r="I40" s="19"/>
      <c r="J40" s="53">
        <f t="shared" si="0"/>
        <v>8.6572322942480767E-2</v>
      </c>
    </row>
    <row r="41" spans="1:10">
      <c r="A41" s="89" t="s">
        <v>14</v>
      </c>
      <c r="B41" s="24">
        <v>11</v>
      </c>
      <c r="C41" s="24">
        <v>20</v>
      </c>
      <c r="D41" s="24">
        <v>0</v>
      </c>
      <c r="E41" s="24">
        <f t="shared" si="1"/>
        <v>0</v>
      </c>
      <c r="F41" s="25">
        <f>10+SUM(E$3:$E41)</f>
        <v>260</v>
      </c>
      <c r="G41" s="26">
        <v>40</v>
      </c>
      <c r="H41" s="27">
        <f>H40+$F$2:$F41</f>
        <v>5570</v>
      </c>
      <c r="I41" s="19"/>
      <c r="J41" s="53">
        <f t="shared" si="0"/>
        <v>9.0811269075257592E-2</v>
      </c>
    </row>
    <row r="42" spans="1:10">
      <c r="A42" s="89" t="s">
        <v>14</v>
      </c>
      <c r="B42" s="24">
        <v>12</v>
      </c>
      <c r="C42" s="24">
        <v>20</v>
      </c>
      <c r="D42" s="24">
        <v>0</v>
      </c>
      <c r="E42" s="24">
        <f t="shared" si="1"/>
        <v>0</v>
      </c>
      <c r="F42" s="25">
        <f>10+SUM(E$3:$E42)</f>
        <v>260</v>
      </c>
      <c r="G42" s="26">
        <v>41</v>
      </c>
      <c r="H42" s="27">
        <f>H41+$F$2:$F42</f>
        <v>5830</v>
      </c>
      <c r="I42" s="19"/>
      <c r="J42" s="53">
        <f t="shared" si="0"/>
        <v>9.505021520803443E-2</v>
      </c>
    </row>
    <row r="43" spans="1:10">
      <c r="A43" s="89" t="s">
        <v>14</v>
      </c>
      <c r="B43" s="24">
        <v>13</v>
      </c>
      <c r="C43" s="24">
        <v>20</v>
      </c>
      <c r="D43" s="24">
        <v>-1</v>
      </c>
      <c r="E43" s="24">
        <f t="shared" si="1"/>
        <v>-20</v>
      </c>
      <c r="F43" s="25">
        <f>10+SUM(E$3:$E43)</f>
        <v>240</v>
      </c>
      <c r="G43" s="26">
        <v>42</v>
      </c>
      <c r="H43" s="27">
        <f>H42+$F$2:$F43</f>
        <v>6070</v>
      </c>
      <c r="I43" s="19"/>
      <c r="J43" s="53">
        <f t="shared" si="0"/>
        <v>9.8963088561366902E-2</v>
      </c>
    </row>
    <row r="44" spans="1:10">
      <c r="A44" s="89" t="s">
        <v>14</v>
      </c>
      <c r="B44" s="24">
        <v>14</v>
      </c>
      <c r="C44" s="24">
        <v>20</v>
      </c>
      <c r="D44" s="24">
        <v>0</v>
      </c>
      <c r="E44" s="24">
        <f t="shared" si="1"/>
        <v>0</v>
      </c>
      <c r="F44" s="25">
        <f>10+SUM(E$3:$E44)</f>
        <v>240</v>
      </c>
      <c r="G44" s="26">
        <v>43</v>
      </c>
      <c r="H44" s="27">
        <f>H43+$F$2:$F44</f>
        <v>6310</v>
      </c>
      <c r="I44" s="19"/>
      <c r="J44" s="53">
        <f t="shared" si="0"/>
        <v>0.10287596191469936</v>
      </c>
    </row>
    <row r="45" spans="1:10">
      <c r="A45" s="89" t="s">
        <v>14</v>
      </c>
      <c r="B45" s="24">
        <v>15</v>
      </c>
      <c r="C45" s="24">
        <v>20</v>
      </c>
      <c r="D45" s="24">
        <v>4</v>
      </c>
      <c r="E45" s="24">
        <f t="shared" si="1"/>
        <v>80</v>
      </c>
      <c r="F45" s="25">
        <f>10+SUM(E$3:$E45)</f>
        <v>320</v>
      </c>
      <c r="G45" s="26">
        <v>44</v>
      </c>
      <c r="H45" s="27">
        <f>H44+$F$2:$F45</f>
        <v>6630</v>
      </c>
      <c r="I45" s="19"/>
      <c r="J45" s="53">
        <f t="shared" si="0"/>
        <v>0.10809312638580931</v>
      </c>
    </row>
    <row r="46" spans="1:10">
      <c r="A46" s="89" t="s">
        <v>14</v>
      </c>
      <c r="B46" s="24">
        <v>16</v>
      </c>
      <c r="C46" s="24">
        <v>20</v>
      </c>
      <c r="D46" s="24">
        <v>0</v>
      </c>
      <c r="E46" s="24">
        <f t="shared" si="1"/>
        <v>0</v>
      </c>
      <c r="F46" s="25">
        <f>10+SUM(E$3:$E46)</f>
        <v>320</v>
      </c>
      <c r="G46" s="26">
        <v>45</v>
      </c>
      <c r="H46" s="27">
        <f>H45+$F$2:$F46</f>
        <v>6950</v>
      </c>
      <c r="I46" s="19"/>
      <c r="J46" s="53">
        <f t="shared" si="0"/>
        <v>0.11331029085691927</v>
      </c>
    </row>
    <row r="47" spans="1:10">
      <c r="A47" s="89" t="s">
        <v>14</v>
      </c>
      <c r="B47" s="24">
        <v>17</v>
      </c>
      <c r="C47" s="24">
        <v>20</v>
      </c>
      <c r="D47" s="24">
        <v>0</v>
      </c>
      <c r="E47" s="24">
        <f t="shared" si="1"/>
        <v>0</v>
      </c>
      <c r="F47" s="25">
        <f>10+SUM(E$3:$E47)</f>
        <v>320</v>
      </c>
      <c r="G47" s="26">
        <v>46</v>
      </c>
      <c r="H47" s="27">
        <f>H46+$F$2:$F47</f>
        <v>7270</v>
      </c>
      <c r="I47" s="19"/>
      <c r="J47" s="53">
        <f t="shared" si="0"/>
        <v>0.11852745532802922</v>
      </c>
    </row>
    <row r="48" spans="1:10">
      <c r="A48" s="89" t="s">
        <v>14</v>
      </c>
      <c r="B48" s="24">
        <v>18</v>
      </c>
      <c r="C48" s="24">
        <v>20</v>
      </c>
      <c r="D48" s="24">
        <v>0</v>
      </c>
      <c r="E48" s="24">
        <f t="shared" si="1"/>
        <v>0</v>
      </c>
      <c r="F48" s="25">
        <f>10+SUM(E$3:$E48)</f>
        <v>320</v>
      </c>
      <c r="G48" s="26">
        <v>47</v>
      </c>
      <c r="H48" s="27">
        <f>H47+$F$2:$F48</f>
        <v>7590</v>
      </c>
      <c r="I48" s="19"/>
      <c r="J48" s="53">
        <f t="shared" si="0"/>
        <v>0.12374461979913917</v>
      </c>
    </row>
    <row r="49" spans="1:10">
      <c r="A49" s="89" t="s">
        <v>14</v>
      </c>
      <c r="B49" s="24">
        <v>19</v>
      </c>
      <c r="C49" s="24">
        <v>20</v>
      </c>
      <c r="D49" s="24">
        <v>0</v>
      </c>
      <c r="E49" s="24">
        <f t="shared" si="1"/>
        <v>0</v>
      </c>
      <c r="F49" s="25">
        <f>10+SUM(E$3:$E49)</f>
        <v>320</v>
      </c>
      <c r="G49" s="26">
        <v>48</v>
      </c>
      <c r="H49" s="27">
        <f>H48+$F$2:$F49</f>
        <v>7910</v>
      </c>
      <c r="I49" s="19"/>
      <c r="J49" s="53">
        <f t="shared" si="0"/>
        <v>0.12896178427024912</v>
      </c>
    </row>
    <row r="50" spans="1:10">
      <c r="A50" s="89" t="s">
        <v>14</v>
      </c>
      <c r="B50" s="24">
        <v>20</v>
      </c>
      <c r="C50" s="24">
        <v>20</v>
      </c>
      <c r="D50" s="24">
        <v>0</v>
      </c>
      <c r="E50" s="24">
        <f t="shared" si="1"/>
        <v>0</v>
      </c>
      <c r="F50" s="25">
        <f>10+SUM(E$3:$E50)</f>
        <v>320</v>
      </c>
      <c r="G50" s="26">
        <v>49</v>
      </c>
      <c r="H50" s="27">
        <f>H49+$F$2:$F50</f>
        <v>8230</v>
      </c>
      <c r="I50" s="19"/>
      <c r="J50" s="53">
        <f t="shared" si="0"/>
        <v>0.13417894874135908</v>
      </c>
    </row>
    <row r="51" spans="1:10">
      <c r="A51" s="89" t="s">
        <v>14</v>
      </c>
      <c r="B51" s="24">
        <v>21</v>
      </c>
      <c r="C51" s="24">
        <v>20</v>
      </c>
      <c r="D51" s="24">
        <v>0</v>
      </c>
      <c r="E51" s="24">
        <f t="shared" si="1"/>
        <v>0</v>
      </c>
      <c r="F51" s="25">
        <f>10+SUM(E$3:$E51)</f>
        <v>320</v>
      </c>
      <c r="G51" s="26">
        <v>50</v>
      </c>
      <c r="H51" s="27">
        <f>H50+$F$2:$F51</f>
        <v>8550</v>
      </c>
      <c r="I51" s="19"/>
      <c r="J51" s="53">
        <f t="shared" si="0"/>
        <v>0.13939611321246903</v>
      </c>
    </row>
    <row r="52" spans="1:10">
      <c r="A52" s="89" t="s">
        <v>14</v>
      </c>
      <c r="B52" s="24">
        <v>22</v>
      </c>
      <c r="C52" s="24">
        <v>20</v>
      </c>
      <c r="D52" s="24">
        <v>0</v>
      </c>
      <c r="E52" s="24">
        <f t="shared" si="1"/>
        <v>0</v>
      </c>
      <c r="F52" s="25">
        <f>10+SUM(E$3:$E52)</f>
        <v>320</v>
      </c>
      <c r="G52" s="26">
        <v>51</v>
      </c>
      <c r="H52" s="27">
        <f>H51+$F$2:$F52</f>
        <v>8870</v>
      </c>
      <c r="I52" s="19"/>
      <c r="J52" s="53">
        <f t="shared" si="0"/>
        <v>0.14461327768357898</v>
      </c>
    </row>
    <row r="53" spans="1:10">
      <c r="A53" s="89" t="s">
        <v>14</v>
      </c>
      <c r="B53" s="24">
        <v>23</v>
      </c>
      <c r="C53" s="24">
        <v>20</v>
      </c>
      <c r="D53" s="24">
        <v>0</v>
      </c>
      <c r="E53" s="24">
        <f t="shared" si="1"/>
        <v>0</v>
      </c>
      <c r="F53" s="25">
        <f>10+SUM(E$3:$E53)</f>
        <v>320</v>
      </c>
      <c r="G53" s="26">
        <v>52</v>
      </c>
      <c r="H53" s="27">
        <f>H52+$F$2:$F53</f>
        <v>9190</v>
      </c>
      <c r="I53" s="19"/>
      <c r="J53" s="53">
        <f t="shared" si="0"/>
        <v>0.14983044215468894</v>
      </c>
    </row>
    <row r="54" spans="1:10">
      <c r="A54" s="89" t="s">
        <v>14</v>
      </c>
      <c r="B54" s="24">
        <v>24</v>
      </c>
      <c r="C54" s="24">
        <v>20</v>
      </c>
      <c r="D54" s="24">
        <v>0</v>
      </c>
      <c r="E54" s="24">
        <f t="shared" si="1"/>
        <v>0</v>
      </c>
      <c r="F54" s="25">
        <f>10+SUM(E$3:$E54)</f>
        <v>320</v>
      </c>
      <c r="G54" s="26">
        <v>53</v>
      </c>
      <c r="H54" s="27">
        <f>H53+$F$2:$F54</f>
        <v>9510</v>
      </c>
      <c r="I54" s="19"/>
      <c r="J54" s="53">
        <f t="shared" si="0"/>
        <v>0.15504760662579889</v>
      </c>
    </row>
    <row r="55" spans="1:10">
      <c r="A55" s="89" t="s">
        <v>14</v>
      </c>
      <c r="B55" s="24">
        <v>25</v>
      </c>
      <c r="C55" s="24">
        <v>20</v>
      </c>
      <c r="D55" s="24">
        <v>0</v>
      </c>
      <c r="E55" s="24">
        <f t="shared" si="1"/>
        <v>0</v>
      </c>
      <c r="F55" s="25">
        <f>10+SUM(E$3:$E55)</f>
        <v>320</v>
      </c>
      <c r="G55" s="26">
        <v>54</v>
      </c>
      <c r="H55" s="27">
        <f>H54+$F$2:$F55</f>
        <v>9830</v>
      </c>
      <c r="I55" s="19"/>
      <c r="J55" s="53">
        <f t="shared" si="0"/>
        <v>0.16026477109690884</v>
      </c>
    </row>
    <row r="56" spans="1:10">
      <c r="A56" s="89" t="s">
        <v>14</v>
      </c>
      <c r="B56" s="24">
        <v>26</v>
      </c>
      <c r="C56" s="24">
        <v>20</v>
      </c>
      <c r="D56" s="24">
        <v>0</v>
      </c>
      <c r="E56" s="24">
        <f t="shared" si="1"/>
        <v>0</v>
      </c>
      <c r="F56" s="25">
        <f>10+SUM(E$3:$E56)</f>
        <v>320</v>
      </c>
      <c r="G56" s="26">
        <v>55</v>
      </c>
      <c r="H56" s="27">
        <f>H55+$F$2:$F56</f>
        <v>10150</v>
      </c>
      <c r="I56" s="19"/>
      <c r="J56" s="53">
        <f t="shared" si="0"/>
        <v>0.1654819355680188</v>
      </c>
    </row>
    <row r="57" spans="1:10" ht="15.75" thickBot="1">
      <c r="A57" s="90" t="s">
        <v>14</v>
      </c>
      <c r="B57" s="91">
        <v>27</v>
      </c>
      <c r="C57" s="91">
        <v>20</v>
      </c>
      <c r="D57" s="91">
        <v>0</v>
      </c>
      <c r="E57" s="91">
        <f t="shared" si="1"/>
        <v>0</v>
      </c>
      <c r="F57" s="92">
        <f>10+SUM(E$3:$E57)</f>
        <v>320</v>
      </c>
      <c r="G57" s="93">
        <v>56</v>
      </c>
      <c r="H57" s="94">
        <f>H56+$F$2:$F57</f>
        <v>10470</v>
      </c>
      <c r="I57" s="59"/>
      <c r="J57" s="60">
        <f t="shared" si="0"/>
        <v>0.17069910003912872</v>
      </c>
    </row>
    <row r="58" spans="1:10">
      <c r="A58" s="95" t="s">
        <v>15</v>
      </c>
      <c r="B58" s="96">
        <v>1</v>
      </c>
      <c r="C58" s="96">
        <v>80</v>
      </c>
      <c r="D58" s="96">
        <v>0</v>
      </c>
      <c r="E58" s="96">
        <f>D58*C58</f>
        <v>0</v>
      </c>
      <c r="F58" s="161">
        <f>10+SUM(E$3:$E58)</f>
        <v>320</v>
      </c>
      <c r="G58" s="48">
        <v>57</v>
      </c>
      <c r="H58" s="49">
        <f>H57+$F$2:$F58</f>
        <v>10790</v>
      </c>
      <c r="I58" s="66"/>
      <c r="J58" s="51">
        <f t="shared" si="0"/>
        <v>0.17591626451023867</v>
      </c>
    </row>
    <row r="59" spans="1:10">
      <c r="A59" s="97" t="s">
        <v>15</v>
      </c>
      <c r="B59" s="28">
        <v>2</v>
      </c>
      <c r="C59" s="28">
        <v>80</v>
      </c>
      <c r="D59" s="28">
        <v>0</v>
      </c>
      <c r="E59" s="28">
        <f t="shared" ref="E59:E122" si="2">D59*C59</f>
        <v>0</v>
      </c>
      <c r="F59" s="162">
        <f>10+SUM(E$3:$E59)</f>
        <v>320</v>
      </c>
      <c r="G59" s="16">
        <v>58</v>
      </c>
      <c r="H59" s="17">
        <f>H58+$F$2:$F59</f>
        <v>11110</v>
      </c>
      <c r="I59" s="19"/>
      <c r="J59" s="53">
        <f t="shared" si="0"/>
        <v>0.18113342898134863</v>
      </c>
    </row>
    <row r="60" spans="1:10">
      <c r="A60" s="97" t="s">
        <v>15</v>
      </c>
      <c r="B60" s="28">
        <v>3</v>
      </c>
      <c r="C60" s="28">
        <v>80</v>
      </c>
      <c r="D60" s="28">
        <v>0</v>
      </c>
      <c r="E60" s="28">
        <f t="shared" si="2"/>
        <v>0</v>
      </c>
      <c r="F60" s="162">
        <f>10+SUM(E$3:$E60)</f>
        <v>320</v>
      </c>
      <c r="G60" s="16">
        <v>59</v>
      </c>
      <c r="H60" s="17">
        <f>H59+$F$2:$F60</f>
        <v>11430</v>
      </c>
      <c r="I60" s="19"/>
      <c r="J60" s="53">
        <f t="shared" si="0"/>
        <v>0.18635059345245858</v>
      </c>
    </row>
    <row r="61" spans="1:10">
      <c r="A61" s="97" t="s">
        <v>15</v>
      </c>
      <c r="B61" s="28">
        <v>4</v>
      </c>
      <c r="C61" s="28">
        <v>80</v>
      </c>
      <c r="D61" s="28">
        <v>0</v>
      </c>
      <c r="E61" s="28">
        <f t="shared" si="2"/>
        <v>0</v>
      </c>
      <c r="F61" s="162">
        <f>10+SUM(E$3:$E61)</f>
        <v>320</v>
      </c>
      <c r="G61" s="16">
        <v>60</v>
      </c>
      <c r="H61" s="17">
        <f>H60+$F$2:$F61</f>
        <v>11750</v>
      </c>
      <c r="I61" s="19"/>
      <c r="J61" s="53">
        <f t="shared" si="0"/>
        <v>0.19156775792356853</v>
      </c>
    </row>
    <row r="62" spans="1:10">
      <c r="A62" s="97" t="s">
        <v>15</v>
      </c>
      <c r="B62" s="28">
        <v>5</v>
      </c>
      <c r="C62" s="28">
        <v>80</v>
      </c>
      <c r="D62" s="28">
        <v>0</v>
      </c>
      <c r="E62" s="28">
        <f t="shared" si="2"/>
        <v>0</v>
      </c>
      <c r="F62" s="162">
        <f>10+SUM(E$3:$E62)</f>
        <v>320</v>
      </c>
      <c r="G62" s="16">
        <v>61</v>
      </c>
      <c r="H62" s="17">
        <f>H61+$F$2:$F62</f>
        <v>12070</v>
      </c>
      <c r="I62" s="19"/>
      <c r="J62" s="53">
        <f t="shared" si="0"/>
        <v>0.19678492239467849</v>
      </c>
    </row>
    <row r="63" spans="1:10">
      <c r="A63" s="97" t="s">
        <v>15</v>
      </c>
      <c r="B63" s="28">
        <v>6</v>
      </c>
      <c r="C63" s="28">
        <v>80</v>
      </c>
      <c r="D63" s="28">
        <v>0</v>
      </c>
      <c r="E63" s="28">
        <f t="shared" si="2"/>
        <v>0</v>
      </c>
      <c r="F63" s="162">
        <f>10+SUM(E$3:$E63)</f>
        <v>320</v>
      </c>
      <c r="G63" s="16">
        <v>62</v>
      </c>
      <c r="H63" s="17">
        <f>H62+$F$2:$F63</f>
        <v>12390</v>
      </c>
      <c r="I63" s="19"/>
      <c r="J63" s="53">
        <f t="shared" si="0"/>
        <v>0.20200208686578844</v>
      </c>
    </row>
    <row r="64" spans="1:10">
      <c r="A64" s="97" t="s">
        <v>15</v>
      </c>
      <c r="B64" s="28">
        <v>7</v>
      </c>
      <c r="C64" s="28">
        <v>80</v>
      </c>
      <c r="D64" s="28">
        <v>0</v>
      </c>
      <c r="E64" s="28">
        <f t="shared" si="2"/>
        <v>0</v>
      </c>
      <c r="F64" s="162">
        <f>10+SUM(E$3:$E64)</f>
        <v>320</v>
      </c>
      <c r="G64" s="16">
        <v>63</v>
      </c>
      <c r="H64" s="17">
        <f>H63+$F$2:$F64</f>
        <v>12710</v>
      </c>
      <c r="I64" s="19"/>
      <c r="J64" s="53">
        <f t="shared" si="0"/>
        <v>0.20721925133689839</v>
      </c>
    </row>
    <row r="65" spans="1:10">
      <c r="A65" s="97" t="s">
        <v>15</v>
      </c>
      <c r="B65" s="28">
        <v>8</v>
      </c>
      <c r="C65" s="28">
        <v>80</v>
      </c>
      <c r="D65" s="28">
        <v>0</v>
      </c>
      <c r="E65" s="28">
        <f t="shared" si="2"/>
        <v>0</v>
      </c>
      <c r="F65" s="162">
        <f>10+SUM(E$3:$E65)</f>
        <v>320</v>
      </c>
      <c r="G65" s="16">
        <v>64</v>
      </c>
      <c r="H65" s="17">
        <f>H64+$F$2:$F65</f>
        <v>13030</v>
      </c>
      <c r="I65" s="19"/>
      <c r="J65" s="53">
        <f t="shared" si="0"/>
        <v>0.21243641580800834</v>
      </c>
    </row>
    <row r="66" spans="1:10">
      <c r="A66" s="97" t="s">
        <v>15</v>
      </c>
      <c r="B66" s="28">
        <v>9</v>
      </c>
      <c r="C66" s="28">
        <v>80</v>
      </c>
      <c r="D66" s="28">
        <v>0</v>
      </c>
      <c r="E66" s="28">
        <f t="shared" si="2"/>
        <v>0</v>
      </c>
      <c r="F66" s="162">
        <f>10+SUM(E$3:$E66)</f>
        <v>320</v>
      </c>
      <c r="G66" s="16">
        <v>65</v>
      </c>
      <c r="H66" s="17">
        <f>H65+$F$2:$F66</f>
        <v>13350</v>
      </c>
      <c r="I66" s="19"/>
      <c r="J66" s="53">
        <f t="shared" si="0"/>
        <v>0.2176535802791183</v>
      </c>
    </row>
    <row r="67" spans="1:10">
      <c r="A67" s="97" t="s">
        <v>15</v>
      </c>
      <c r="B67" s="28">
        <v>10</v>
      </c>
      <c r="C67" s="28">
        <v>80</v>
      </c>
      <c r="D67" s="28">
        <v>0</v>
      </c>
      <c r="E67" s="28">
        <f t="shared" si="2"/>
        <v>0</v>
      </c>
      <c r="F67" s="162">
        <f>10+SUM(E$3:$E67)</f>
        <v>320</v>
      </c>
      <c r="G67" s="16">
        <v>66</v>
      </c>
      <c r="H67" s="17">
        <f>H66+$F$2:$F67</f>
        <v>13670</v>
      </c>
      <c r="I67" s="19"/>
      <c r="J67" s="53">
        <f t="shared" ref="J67:J130" si="3">H67/$H$144</f>
        <v>0.22287074475022825</v>
      </c>
    </row>
    <row r="68" spans="1:10">
      <c r="A68" s="97" t="s">
        <v>15</v>
      </c>
      <c r="B68" s="28">
        <v>11</v>
      </c>
      <c r="C68" s="28">
        <v>80</v>
      </c>
      <c r="D68" s="28">
        <v>0</v>
      </c>
      <c r="E68" s="28">
        <f t="shared" si="2"/>
        <v>0</v>
      </c>
      <c r="F68" s="162">
        <f>10+SUM(E$3:$E68)</f>
        <v>320</v>
      </c>
      <c r="G68" s="16">
        <v>67</v>
      </c>
      <c r="H68" s="17">
        <f>H67+$F$2:$F68</f>
        <v>13990</v>
      </c>
      <c r="I68" s="19"/>
      <c r="J68" s="53">
        <f t="shared" si="3"/>
        <v>0.2280879092213382</v>
      </c>
    </row>
    <row r="69" spans="1:10">
      <c r="A69" s="97" t="s">
        <v>15</v>
      </c>
      <c r="B69" s="28">
        <v>12</v>
      </c>
      <c r="C69" s="28">
        <v>80</v>
      </c>
      <c r="D69" s="28">
        <v>0</v>
      </c>
      <c r="E69" s="28">
        <f t="shared" si="2"/>
        <v>0</v>
      </c>
      <c r="F69" s="162">
        <f>10+SUM(E$3:$E69)</f>
        <v>320</v>
      </c>
      <c r="G69" s="16">
        <v>68</v>
      </c>
      <c r="H69" s="17">
        <f>H68+$F$2:$F69</f>
        <v>14310</v>
      </c>
      <c r="I69" s="19"/>
      <c r="J69" s="53">
        <f t="shared" si="3"/>
        <v>0.23330507369244816</v>
      </c>
    </row>
    <row r="70" spans="1:10">
      <c r="A70" s="97" t="s">
        <v>15</v>
      </c>
      <c r="B70" s="28">
        <v>13</v>
      </c>
      <c r="C70" s="28">
        <v>80</v>
      </c>
      <c r="D70" s="28">
        <v>0</v>
      </c>
      <c r="E70" s="28">
        <f t="shared" si="2"/>
        <v>0</v>
      </c>
      <c r="F70" s="162">
        <f>10+SUM(E$3:$E70)</f>
        <v>320</v>
      </c>
      <c r="G70" s="16">
        <v>69</v>
      </c>
      <c r="H70" s="17">
        <f>H69+$F$2:$F70</f>
        <v>14630</v>
      </c>
      <c r="I70" s="19"/>
      <c r="J70" s="53">
        <f t="shared" si="3"/>
        <v>0.23852223816355811</v>
      </c>
    </row>
    <row r="71" spans="1:10">
      <c r="A71" s="97" t="s">
        <v>15</v>
      </c>
      <c r="B71" s="28">
        <v>14</v>
      </c>
      <c r="C71" s="28">
        <v>80</v>
      </c>
      <c r="D71" s="28">
        <v>0</v>
      </c>
      <c r="E71" s="28">
        <f t="shared" si="2"/>
        <v>0</v>
      </c>
      <c r="F71" s="162">
        <f>10+SUM(E$3:$E71)</f>
        <v>320</v>
      </c>
      <c r="G71" s="16">
        <v>70</v>
      </c>
      <c r="H71" s="17">
        <f>H70+$F$2:$F71</f>
        <v>14950</v>
      </c>
      <c r="I71" s="19"/>
      <c r="J71" s="53">
        <f t="shared" si="3"/>
        <v>0.24373940263466806</v>
      </c>
    </row>
    <row r="72" spans="1:10">
      <c r="A72" s="97" t="s">
        <v>15</v>
      </c>
      <c r="B72" s="28">
        <v>15</v>
      </c>
      <c r="C72" s="28">
        <v>80</v>
      </c>
      <c r="D72" s="28">
        <v>0</v>
      </c>
      <c r="E72" s="28">
        <f t="shared" si="2"/>
        <v>0</v>
      </c>
      <c r="F72" s="162">
        <f>10+SUM(E$3:$E72)</f>
        <v>320</v>
      </c>
      <c r="G72" s="16">
        <v>71</v>
      </c>
      <c r="H72" s="17">
        <f>H71+$F$2:$F72</f>
        <v>15270</v>
      </c>
      <c r="I72" s="19"/>
      <c r="J72" s="53">
        <f t="shared" si="3"/>
        <v>0.24895656710577801</v>
      </c>
    </row>
    <row r="73" spans="1:10">
      <c r="A73" s="97" t="s">
        <v>15</v>
      </c>
      <c r="B73" s="28">
        <v>16</v>
      </c>
      <c r="C73" s="28">
        <v>80</v>
      </c>
      <c r="D73" s="28">
        <v>0</v>
      </c>
      <c r="E73" s="28">
        <f t="shared" si="2"/>
        <v>0</v>
      </c>
      <c r="F73" s="162">
        <f>10+SUM(E$3:$E73)</f>
        <v>320</v>
      </c>
      <c r="G73" s="16">
        <v>72</v>
      </c>
      <c r="H73" s="17">
        <f>H72+$F$2:$F73</f>
        <v>15590</v>
      </c>
      <c r="I73" s="19"/>
      <c r="J73" s="53">
        <f t="shared" si="3"/>
        <v>0.25417373157688794</v>
      </c>
    </row>
    <row r="74" spans="1:10">
      <c r="A74" s="97" t="s">
        <v>15</v>
      </c>
      <c r="B74" s="28">
        <v>17</v>
      </c>
      <c r="C74" s="28">
        <v>80</v>
      </c>
      <c r="D74" s="28">
        <v>0</v>
      </c>
      <c r="E74" s="28">
        <f t="shared" si="2"/>
        <v>0</v>
      </c>
      <c r="F74" s="162">
        <f>10+SUM(E$3:$E74)</f>
        <v>320</v>
      </c>
      <c r="G74" s="16">
        <v>73</v>
      </c>
      <c r="H74" s="17">
        <f>H73+$F$2:$F74</f>
        <v>15910</v>
      </c>
      <c r="I74" s="19"/>
      <c r="J74" s="53">
        <f t="shared" si="3"/>
        <v>0.25939089604799792</v>
      </c>
    </row>
    <row r="75" spans="1:10">
      <c r="A75" s="97" t="s">
        <v>15</v>
      </c>
      <c r="B75" s="28">
        <v>18</v>
      </c>
      <c r="C75" s="28">
        <v>80</v>
      </c>
      <c r="D75" s="28">
        <v>0</v>
      </c>
      <c r="E75" s="28">
        <f t="shared" si="2"/>
        <v>0</v>
      </c>
      <c r="F75" s="162">
        <f>10+SUM(E$3:$E75)</f>
        <v>320</v>
      </c>
      <c r="G75" s="16">
        <v>74</v>
      </c>
      <c r="H75" s="17">
        <f>H74+$F$2:$F75</f>
        <v>16230</v>
      </c>
      <c r="I75" s="19"/>
      <c r="J75" s="53">
        <f t="shared" si="3"/>
        <v>0.26460806051910785</v>
      </c>
    </row>
    <row r="76" spans="1:10">
      <c r="A76" s="97" t="s">
        <v>15</v>
      </c>
      <c r="B76" s="28">
        <v>19</v>
      </c>
      <c r="C76" s="28">
        <v>80</v>
      </c>
      <c r="D76" s="28">
        <v>0</v>
      </c>
      <c r="E76" s="28">
        <f t="shared" si="2"/>
        <v>0</v>
      </c>
      <c r="F76" s="162">
        <f>10+SUM(E$3:$E76)</f>
        <v>320</v>
      </c>
      <c r="G76" s="16">
        <v>75</v>
      </c>
      <c r="H76" s="17">
        <f>H75+$F$2:$F76</f>
        <v>16550</v>
      </c>
      <c r="I76" s="19"/>
      <c r="J76" s="53">
        <f t="shared" si="3"/>
        <v>0.26982522499021783</v>
      </c>
    </row>
    <row r="77" spans="1:10">
      <c r="A77" s="97" t="s">
        <v>15</v>
      </c>
      <c r="B77" s="28">
        <v>20</v>
      </c>
      <c r="C77" s="28">
        <v>80</v>
      </c>
      <c r="D77" s="28">
        <v>0</v>
      </c>
      <c r="E77" s="28">
        <f t="shared" si="2"/>
        <v>0</v>
      </c>
      <c r="F77" s="162">
        <f>10+SUM(E$3:$E77)</f>
        <v>320</v>
      </c>
      <c r="G77" s="16">
        <v>76</v>
      </c>
      <c r="H77" s="17">
        <f>H76+$F$2:$F77</f>
        <v>16870</v>
      </c>
      <c r="I77" s="19"/>
      <c r="J77" s="53">
        <f t="shared" si="3"/>
        <v>0.27504238946132775</v>
      </c>
    </row>
    <row r="78" spans="1:10">
      <c r="A78" s="97" t="s">
        <v>15</v>
      </c>
      <c r="B78" s="28">
        <v>21</v>
      </c>
      <c r="C78" s="28">
        <v>80</v>
      </c>
      <c r="D78" s="28">
        <v>0</v>
      </c>
      <c r="E78" s="28">
        <f t="shared" si="2"/>
        <v>0</v>
      </c>
      <c r="F78" s="162">
        <f>10+SUM(E$3:$E78)</f>
        <v>320</v>
      </c>
      <c r="G78" s="16">
        <v>77</v>
      </c>
      <c r="H78" s="17">
        <f>H77+$F$2:$F78</f>
        <v>17190</v>
      </c>
      <c r="I78" s="19"/>
      <c r="J78" s="53">
        <f t="shared" si="3"/>
        <v>0.28025955393243773</v>
      </c>
    </row>
    <row r="79" spans="1:10">
      <c r="A79" s="97" t="s">
        <v>15</v>
      </c>
      <c r="B79" s="28">
        <v>22</v>
      </c>
      <c r="C79" s="28">
        <v>80</v>
      </c>
      <c r="D79" s="28">
        <v>0</v>
      </c>
      <c r="E79" s="28">
        <f t="shared" si="2"/>
        <v>0</v>
      </c>
      <c r="F79" s="162">
        <f>10+SUM(E$3:$E79)</f>
        <v>320</v>
      </c>
      <c r="G79" s="16">
        <v>78</v>
      </c>
      <c r="H79" s="17">
        <f>H78+$F$2:$F79</f>
        <v>17510</v>
      </c>
      <c r="I79" s="19"/>
      <c r="J79" s="53">
        <f t="shared" si="3"/>
        <v>0.28547671840354766</v>
      </c>
    </row>
    <row r="80" spans="1:10">
      <c r="A80" s="97" t="s">
        <v>15</v>
      </c>
      <c r="B80" s="28">
        <v>23</v>
      </c>
      <c r="C80" s="28">
        <v>80</v>
      </c>
      <c r="D80" s="28">
        <v>0</v>
      </c>
      <c r="E80" s="28">
        <f t="shared" si="2"/>
        <v>0</v>
      </c>
      <c r="F80" s="162">
        <f>10+SUM(E$3:$E80)</f>
        <v>320</v>
      </c>
      <c r="G80" s="16">
        <v>79</v>
      </c>
      <c r="H80" s="17">
        <f>H79+$F$2:$F80</f>
        <v>17830</v>
      </c>
      <c r="I80" s="19"/>
      <c r="J80" s="53">
        <f t="shared" si="3"/>
        <v>0.29069388287465764</v>
      </c>
    </row>
    <row r="81" spans="1:10">
      <c r="A81" s="97" t="s">
        <v>15</v>
      </c>
      <c r="B81" s="28">
        <v>24</v>
      </c>
      <c r="C81" s="28">
        <v>80</v>
      </c>
      <c r="D81" s="28">
        <v>0</v>
      </c>
      <c r="E81" s="28">
        <f t="shared" si="2"/>
        <v>0</v>
      </c>
      <c r="F81" s="162">
        <f>10+SUM(E$3:$E81)</f>
        <v>320</v>
      </c>
      <c r="G81" s="16">
        <v>80</v>
      </c>
      <c r="H81" s="17">
        <f>H80+$F$2:$F81</f>
        <v>18150</v>
      </c>
      <c r="I81" s="19"/>
      <c r="J81" s="53">
        <f t="shared" si="3"/>
        <v>0.29591104734576756</v>
      </c>
    </row>
    <row r="82" spans="1:10">
      <c r="A82" s="97" t="s">
        <v>15</v>
      </c>
      <c r="B82" s="28">
        <v>25</v>
      </c>
      <c r="C82" s="28">
        <v>80</v>
      </c>
      <c r="D82" s="28">
        <v>0</v>
      </c>
      <c r="E82" s="28">
        <f t="shared" si="2"/>
        <v>0</v>
      </c>
      <c r="F82" s="162">
        <f>10+SUM(E$3:$E82)</f>
        <v>320</v>
      </c>
      <c r="G82" s="16">
        <v>81</v>
      </c>
      <c r="H82" s="17">
        <f>H81+$F$2:$F82</f>
        <v>18470</v>
      </c>
      <c r="I82" s="19"/>
      <c r="J82" s="53">
        <f t="shared" si="3"/>
        <v>0.30112821181687754</v>
      </c>
    </row>
    <row r="83" spans="1:10">
      <c r="A83" s="97" t="s">
        <v>15</v>
      </c>
      <c r="B83" s="28">
        <v>26</v>
      </c>
      <c r="C83" s="28">
        <v>80</v>
      </c>
      <c r="D83" s="28">
        <v>0</v>
      </c>
      <c r="E83" s="28">
        <f t="shared" si="2"/>
        <v>0</v>
      </c>
      <c r="F83" s="162">
        <f>10+SUM(E$3:$E83)</f>
        <v>320</v>
      </c>
      <c r="G83" s="16">
        <v>82</v>
      </c>
      <c r="H83" s="17">
        <f>H82+$F$2:$F83</f>
        <v>18790</v>
      </c>
      <c r="I83" s="19"/>
      <c r="J83" s="53">
        <f t="shared" si="3"/>
        <v>0.30634537628798747</v>
      </c>
    </row>
    <row r="84" spans="1:10">
      <c r="A84" s="97" t="s">
        <v>15</v>
      </c>
      <c r="B84" s="28">
        <v>27</v>
      </c>
      <c r="C84" s="28">
        <v>80</v>
      </c>
      <c r="D84" s="28">
        <v>0</v>
      </c>
      <c r="E84" s="28">
        <f t="shared" si="2"/>
        <v>0</v>
      </c>
      <c r="F84" s="162">
        <f>10+SUM(E$3:$E84)</f>
        <v>320</v>
      </c>
      <c r="G84" s="16">
        <v>83</v>
      </c>
      <c r="H84" s="17">
        <f>H83+$F$2:$F84</f>
        <v>19110</v>
      </c>
      <c r="I84" s="19"/>
      <c r="J84" s="53">
        <f t="shared" si="3"/>
        <v>0.31156254075909745</v>
      </c>
    </row>
    <row r="85" spans="1:10">
      <c r="A85" s="97" t="s">
        <v>15</v>
      </c>
      <c r="B85" s="28">
        <v>28</v>
      </c>
      <c r="C85" s="28">
        <v>80</v>
      </c>
      <c r="D85" s="28">
        <v>0</v>
      </c>
      <c r="E85" s="28">
        <f t="shared" si="2"/>
        <v>0</v>
      </c>
      <c r="F85" s="162">
        <f>10+SUM(E$3:$E85)</f>
        <v>320</v>
      </c>
      <c r="G85" s="16">
        <v>84</v>
      </c>
      <c r="H85" s="17">
        <f>H84+$F$2:$F85</f>
        <v>19430</v>
      </c>
      <c r="I85" s="19"/>
      <c r="J85" s="53">
        <f t="shared" si="3"/>
        <v>0.31677970523020738</v>
      </c>
    </row>
    <row r="86" spans="1:10">
      <c r="A86" s="97" t="s">
        <v>15</v>
      </c>
      <c r="B86" s="28">
        <v>29</v>
      </c>
      <c r="C86" s="28">
        <v>80</v>
      </c>
      <c r="D86" s="28">
        <v>0</v>
      </c>
      <c r="E86" s="28">
        <f t="shared" si="2"/>
        <v>0</v>
      </c>
      <c r="F86" s="162">
        <f>10+SUM(E$3:$E86)</f>
        <v>320</v>
      </c>
      <c r="G86" s="16">
        <v>85</v>
      </c>
      <c r="H86" s="17">
        <f>H85+$F$2:$F86</f>
        <v>19750</v>
      </c>
      <c r="I86" s="19"/>
      <c r="J86" s="53">
        <f t="shared" si="3"/>
        <v>0.32199686970131736</v>
      </c>
    </row>
    <row r="87" spans="1:10">
      <c r="A87" s="97" t="s">
        <v>15</v>
      </c>
      <c r="B87" s="28">
        <v>30</v>
      </c>
      <c r="C87" s="28">
        <v>80</v>
      </c>
      <c r="D87" s="28">
        <v>0</v>
      </c>
      <c r="E87" s="28">
        <f t="shared" si="2"/>
        <v>0</v>
      </c>
      <c r="F87" s="162">
        <f>10+SUM(E$3:$E87)</f>
        <v>320</v>
      </c>
      <c r="G87" s="16">
        <v>86</v>
      </c>
      <c r="H87" s="17">
        <f>H86+$F$2:$F87</f>
        <v>20070</v>
      </c>
      <c r="I87" s="19"/>
      <c r="J87" s="53">
        <f t="shared" si="3"/>
        <v>0.32721403417242728</v>
      </c>
    </row>
    <row r="88" spans="1:10">
      <c r="A88" s="97" t="s">
        <v>15</v>
      </c>
      <c r="B88" s="28">
        <v>31</v>
      </c>
      <c r="C88" s="28">
        <v>80</v>
      </c>
      <c r="D88" s="28">
        <v>0</v>
      </c>
      <c r="E88" s="28">
        <f t="shared" si="2"/>
        <v>0</v>
      </c>
      <c r="F88" s="162">
        <f>10+SUM(E$3:$E88)</f>
        <v>320</v>
      </c>
      <c r="G88" s="16">
        <v>87</v>
      </c>
      <c r="H88" s="17">
        <f>H87+$F$2:$F88</f>
        <v>20390</v>
      </c>
      <c r="I88" s="19"/>
      <c r="J88" s="53">
        <f t="shared" si="3"/>
        <v>0.33243119864353726</v>
      </c>
    </row>
    <row r="89" spans="1:10">
      <c r="A89" s="97" t="s">
        <v>15</v>
      </c>
      <c r="B89" s="28">
        <v>32</v>
      </c>
      <c r="C89" s="28">
        <v>80</v>
      </c>
      <c r="D89" s="28">
        <v>0</v>
      </c>
      <c r="E89" s="28">
        <f t="shared" si="2"/>
        <v>0</v>
      </c>
      <c r="F89" s="162">
        <f>10+SUM(E$3:$E89)</f>
        <v>320</v>
      </c>
      <c r="G89" s="16">
        <v>88</v>
      </c>
      <c r="H89" s="17">
        <f>H88+$F$2:$F89</f>
        <v>20710</v>
      </c>
      <c r="I89" s="19"/>
      <c r="J89" s="53">
        <f t="shared" si="3"/>
        <v>0.33764836311464719</v>
      </c>
    </row>
    <row r="90" spans="1:10">
      <c r="A90" s="97" t="s">
        <v>15</v>
      </c>
      <c r="B90" s="28">
        <v>33</v>
      </c>
      <c r="C90" s="28">
        <v>80</v>
      </c>
      <c r="D90" s="28">
        <v>0</v>
      </c>
      <c r="E90" s="28">
        <f t="shared" si="2"/>
        <v>0</v>
      </c>
      <c r="F90" s="162">
        <f>10+SUM(E$3:$E90)</f>
        <v>320</v>
      </c>
      <c r="G90" s="16">
        <v>89</v>
      </c>
      <c r="H90" s="17">
        <f>H89+$F$2:$F90</f>
        <v>21030</v>
      </c>
      <c r="I90" s="19"/>
      <c r="J90" s="53">
        <f t="shared" si="3"/>
        <v>0.34286552758575717</v>
      </c>
    </row>
    <row r="91" spans="1:10">
      <c r="A91" s="97" t="s">
        <v>15</v>
      </c>
      <c r="B91" s="28">
        <v>34</v>
      </c>
      <c r="C91" s="28">
        <v>80</v>
      </c>
      <c r="D91" s="28">
        <v>0</v>
      </c>
      <c r="E91" s="28">
        <f t="shared" si="2"/>
        <v>0</v>
      </c>
      <c r="F91" s="162">
        <f>10+SUM(E$3:$E91)</f>
        <v>320</v>
      </c>
      <c r="G91" s="16">
        <v>90</v>
      </c>
      <c r="H91" s="17">
        <f>H90+$F$2:$F91</f>
        <v>21350</v>
      </c>
      <c r="I91" s="19"/>
      <c r="J91" s="53">
        <f t="shared" si="3"/>
        <v>0.34808269205686709</v>
      </c>
    </row>
    <row r="92" spans="1:10">
      <c r="A92" s="97" t="s">
        <v>15</v>
      </c>
      <c r="B92" s="28">
        <v>35</v>
      </c>
      <c r="C92" s="28">
        <v>80</v>
      </c>
      <c r="D92" s="28">
        <v>0</v>
      </c>
      <c r="E92" s="28">
        <f t="shared" si="2"/>
        <v>0</v>
      </c>
      <c r="F92" s="162">
        <f>10+SUM(E$3:$E92)</f>
        <v>320</v>
      </c>
      <c r="G92" s="16">
        <v>91</v>
      </c>
      <c r="H92" s="17">
        <f>H91+$F$2:$F92</f>
        <v>21670</v>
      </c>
      <c r="I92" s="19"/>
      <c r="J92" s="53">
        <f t="shared" si="3"/>
        <v>0.35329985652797702</v>
      </c>
    </row>
    <row r="93" spans="1:10">
      <c r="A93" s="97" t="s">
        <v>15</v>
      </c>
      <c r="B93" s="28">
        <v>36</v>
      </c>
      <c r="C93" s="28">
        <v>80</v>
      </c>
      <c r="D93" s="28">
        <v>4</v>
      </c>
      <c r="E93" s="28">
        <f t="shared" si="2"/>
        <v>320</v>
      </c>
      <c r="F93" s="162">
        <f>10+SUM(E$3:$E93)</f>
        <v>640</v>
      </c>
      <c r="G93" s="16">
        <v>92</v>
      </c>
      <c r="H93" s="17">
        <f>H92+$F$2:$F93</f>
        <v>22310</v>
      </c>
      <c r="I93" s="19"/>
      <c r="J93" s="53">
        <f t="shared" si="3"/>
        <v>0.36373418547019692</v>
      </c>
    </row>
    <row r="94" spans="1:10" ht="15.75" thickBot="1">
      <c r="A94" s="98" t="s">
        <v>15</v>
      </c>
      <c r="B94" s="99">
        <v>37</v>
      </c>
      <c r="C94" s="99">
        <v>80</v>
      </c>
      <c r="D94" s="99">
        <v>0</v>
      </c>
      <c r="E94" s="99">
        <f t="shared" si="2"/>
        <v>0</v>
      </c>
      <c r="F94" s="163">
        <f>10+SUM(E$3:$E94)</f>
        <v>640</v>
      </c>
      <c r="G94" s="57">
        <v>93</v>
      </c>
      <c r="H94" s="58">
        <f>H93+$F$2:$F94</f>
        <v>22950</v>
      </c>
      <c r="I94" s="59"/>
      <c r="J94" s="60">
        <f t="shared" si="3"/>
        <v>0.37416851441241683</v>
      </c>
    </row>
    <row r="95" spans="1:10">
      <c r="A95" s="100" t="s">
        <v>16</v>
      </c>
      <c r="B95" s="101">
        <v>1</v>
      </c>
      <c r="C95" s="101">
        <v>40</v>
      </c>
      <c r="D95" s="101">
        <v>0</v>
      </c>
      <c r="E95" s="101">
        <f t="shared" si="2"/>
        <v>0</v>
      </c>
      <c r="F95" s="164">
        <f>10+SUM(E$3:$E95)</f>
        <v>640</v>
      </c>
      <c r="G95" s="48">
        <v>94</v>
      </c>
      <c r="H95" s="49">
        <f>H94+$F$2:$F95</f>
        <v>23590</v>
      </c>
      <c r="I95" s="66"/>
      <c r="J95" s="51">
        <f t="shared" si="3"/>
        <v>0.38460284335463674</v>
      </c>
    </row>
    <row r="96" spans="1:10">
      <c r="A96" s="102" t="s">
        <v>16</v>
      </c>
      <c r="B96" s="29">
        <v>2</v>
      </c>
      <c r="C96" s="29">
        <v>40</v>
      </c>
      <c r="D96" s="29">
        <v>0</v>
      </c>
      <c r="E96" s="29">
        <f t="shared" si="2"/>
        <v>0</v>
      </c>
      <c r="F96" s="165">
        <f>10+SUM(E$3:$E96)</f>
        <v>640</v>
      </c>
      <c r="G96" s="16">
        <v>95</v>
      </c>
      <c r="H96" s="17">
        <f>H95+$F$2:$F96</f>
        <v>24230</v>
      </c>
      <c r="I96" s="19"/>
      <c r="J96" s="53">
        <f t="shared" si="3"/>
        <v>0.39503717229685664</v>
      </c>
    </row>
    <row r="97" spans="1:10">
      <c r="A97" s="102" t="s">
        <v>16</v>
      </c>
      <c r="B97" s="29">
        <v>3</v>
      </c>
      <c r="C97" s="29">
        <v>40</v>
      </c>
      <c r="D97" s="29">
        <v>0</v>
      </c>
      <c r="E97" s="29">
        <f t="shared" si="2"/>
        <v>0</v>
      </c>
      <c r="F97" s="165">
        <f>10+SUM(E$3:$E97)</f>
        <v>640</v>
      </c>
      <c r="G97" s="16">
        <v>96</v>
      </c>
      <c r="H97" s="17">
        <f>H96+$F$2:$F97</f>
        <v>24870</v>
      </c>
      <c r="I97" s="19"/>
      <c r="J97" s="53">
        <f t="shared" si="3"/>
        <v>0.40547150123907655</v>
      </c>
    </row>
    <row r="98" spans="1:10">
      <c r="A98" s="102" t="s">
        <v>16</v>
      </c>
      <c r="B98" s="29">
        <v>4</v>
      </c>
      <c r="C98" s="29">
        <v>40</v>
      </c>
      <c r="D98" s="29">
        <v>0</v>
      </c>
      <c r="E98" s="29">
        <f t="shared" si="2"/>
        <v>0</v>
      </c>
      <c r="F98" s="165">
        <f>10+SUM(E$3:$E98)</f>
        <v>640</v>
      </c>
      <c r="G98" s="16">
        <v>97</v>
      </c>
      <c r="H98" s="17">
        <f>H97+$F$2:$F98</f>
        <v>25510</v>
      </c>
      <c r="I98" s="19"/>
      <c r="J98" s="53">
        <f t="shared" si="3"/>
        <v>0.41590583018129645</v>
      </c>
    </row>
    <row r="99" spans="1:10">
      <c r="A99" s="102" t="s">
        <v>16</v>
      </c>
      <c r="B99" s="29">
        <v>5</v>
      </c>
      <c r="C99" s="29">
        <v>40</v>
      </c>
      <c r="D99" s="29">
        <v>0</v>
      </c>
      <c r="E99" s="29">
        <f t="shared" si="2"/>
        <v>0</v>
      </c>
      <c r="F99" s="165">
        <f>10+SUM(E$3:$E99)</f>
        <v>640</v>
      </c>
      <c r="G99" s="16">
        <v>98</v>
      </c>
      <c r="H99" s="17">
        <f>H98+$F$2:$F99</f>
        <v>26150</v>
      </c>
      <c r="I99" s="19"/>
      <c r="J99" s="53">
        <f t="shared" si="3"/>
        <v>0.42634015912351636</v>
      </c>
    </row>
    <row r="100" spans="1:10">
      <c r="A100" s="102" t="s">
        <v>16</v>
      </c>
      <c r="B100" s="29">
        <v>6</v>
      </c>
      <c r="C100" s="29">
        <v>40</v>
      </c>
      <c r="D100" s="29">
        <v>0</v>
      </c>
      <c r="E100" s="29">
        <f t="shared" si="2"/>
        <v>0</v>
      </c>
      <c r="F100" s="165">
        <f>10+SUM(E$3:$E100)</f>
        <v>640</v>
      </c>
      <c r="G100" s="16">
        <v>99</v>
      </c>
      <c r="H100" s="17">
        <f>H99+$F$2:$F100</f>
        <v>26790</v>
      </c>
      <c r="I100" s="19"/>
      <c r="J100" s="53">
        <f t="shared" si="3"/>
        <v>0.43677448806573627</v>
      </c>
    </row>
    <row r="101" spans="1:10">
      <c r="A101" s="102" t="s">
        <v>16</v>
      </c>
      <c r="B101" s="29">
        <v>7</v>
      </c>
      <c r="C101" s="29">
        <v>40</v>
      </c>
      <c r="D101" s="29">
        <v>0</v>
      </c>
      <c r="E101" s="29">
        <f t="shared" si="2"/>
        <v>0</v>
      </c>
      <c r="F101" s="165">
        <f>10+SUM(E$3:$E101)</f>
        <v>640</v>
      </c>
      <c r="G101" s="16">
        <v>100</v>
      </c>
      <c r="H101" s="17">
        <f>H100+$F$2:$F101</f>
        <v>27430</v>
      </c>
      <c r="I101" s="19"/>
      <c r="J101" s="53">
        <f t="shared" si="3"/>
        <v>0.44720881700795617</v>
      </c>
    </row>
    <row r="102" spans="1:10" ht="15.75" thickBot="1">
      <c r="A102" s="103" t="s">
        <v>16</v>
      </c>
      <c r="B102" s="104">
        <v>8</v>
      </c>
      <c r="C102" s="104">
        <v>40</v>
      </c>
      <c r="D102" s="104">
        <v>0</v>
      </c>
      <c r="E102" s="104">
        <f t="shared" si="2"/>
        <v>0</v>
      </c>
      <c r="F102" s="166">
        <f>10+SUM(E$3:$E102)</f>
        <v>640</v>
      </c>
      <c r="G102" s="57">
        <v>101</v>
      </c>
      <c r="H102" s="58">
        <f>H101+$F$2:$F102</f>
        <v>28070</v>
      </c>
      <c r="I102" s="59"/>
      <c r="J102" s="60">
        <f t="shared" si="3"/>
        <v>0.45764314595017608</v>
      </c>
    </row>
    <row r="103" spans="1:10">
      <c r="A103" s="105" t="s">
        <v>16</v>
      </c>
      <c r="B103" s="106">
        <v>1</v>
      </c>
      <c r="C103" s="106">
        <v>40</v>
      </c>
      <c r="D103" s="106">
        <v>0</v>
      </c>
      <c r="E103" s="106">
        <f t="shared" si="2"/>
        <v>0</v>
      </c>
      <c r="F103" s="167">
        <f>10+SUM(E$3:$E103)</f>
        <v>640</v>
      </c>
      <c r="G103" s="48">
        <v>102</v>
      </c>
      <c r="H103" s="49">
        <f>H102+$F$2:$F103</f>
        <v>28710</v>
      </c>
      <c r="I103" s="66"/>
      <c r="J103" s="51">
        <f t="shared" si="3"/>
        <v>0.46807747489239598</v>
      </c>
    </row>
    <row r="104" spans="1:10">
      <c r="A104" s="107" t="s">
        <v>16</v>
      </c>
      <c r="B104" s="30">
        <v>2</v>
      </c>
      <c r="C104" s="30">
        <v>40</v>
      </c>
      <c r="D104" s="30">
        <v>0</v>
      </c>
      <c r="E104" s="30">
        <f t="shared" si="2"/>
        <v>0</v>
      </c>
      <c r="F104" s="168">
        <f>10+SUM(E$3:$E104)</f>
        <v>640</v>
      </c>
      <c r="G104" s="16">
        <v>103</v>
      </c>
      <c r="H104" s="17">
        <f>H103+$F$2:$F104</f>
        <v>29350</v>
      </c>
      <c r="I104" s="19"/>
      <c r="J104" s="53">
        <f t="shared" si="3"/>
        <v>0.47851180383461589</v>
      </c>
    </row>
    <row r="105" spans="1:10">
      <c r="A105" s="107" t="s">
        <v>16</v>
      </c>
      <c r="B105" s="30">
        <v>3</v>
      </c>
      <c r="C105" s="30">
        <v>40</v>
      </c>
      <c r="D105" s="30">
        <v>0</v>
      </c>
      <c r="E105" s="30">
        <f t="shared" si="2"/>
        <v>0</v>
      </c>
      <c r="F105" s="168">
        <f>10+SUM(E$3:$E105)</f>
        <v>640</v>
      </c>
      <c r="G105" s="16">
        <v>104</v>
      </c>
      <c r="H105" s="17">
        <f>H104+$F$2:$F105</f>
        <v>29990</v>
      </c>
      <c r="I105" s="19"/>
      <c r="J105" s="53">
        <f t="shared" si="3"/>
        <v>0.4889461327768358</v>
      </c>
    </row>
    <row r="106" spans="1:10">
      <c r="A106" s="107" t="s">
        <v>16</v>
      </c>
      <c r="B106" s="30">
        <v>4</v>
      </c>
      <c r="C106" s="30">
        <v>40</v>
      </c>
      <c r="D106" s="30">
        <v>0</v>
      </c>
      <c r="E106" s="30">
        <f t="shared" si="2"/>
        <v>0</v>
      </c>
      <c r="F106" s="168">
        <f>10+SUM(E$3:$E106)</f>
        <v>640</v>
      </c>
      <c r="G106" s="16">
        <v>105</v>
      </c>
      <c r="H106" s="17">
        <f>H105+$F$2:$F106</f>
        <v>30630</v>
      </c>
      <c r="I106" s="19"/>
      <c r="J106" s="53">
        <f t="shared" si="3"/>
        <v>0.4993804617190557</v>
      </c>
    </row>
    <row r="107" spans="1:10">
      <c r="A107" s="107" t="s">
        <v>16</v>
      </c>
      <c r="B107" s="30">
        <v>5</v>
      </c>
      <c r="C107" s="30">
        <v>40</v>
      </c>
      <c r="D107" s="30">
        <v>0</v>
      </c>
      <c r="E107" s="30">
        <f t="shared" si="2"/>
        <v>0</v>
      </c>
      <c r="F107" s="168">
        <f>10+SUM(E$3:$E107)</f>
        <v>640</v>
      </c>
      <c r="G107" s="16">
        <v>106</v>
      </c>
      <c r="H107" s="17">
        <f>H106+$F$2:$F107</f>
        <v>31270</v>
      </c>
      <c r="I107" s="19"/>
      <c r="J107" s="53">
        <f t="shared" si="3"/>
        <v>0.50981479066127555</v>
      </c>
    </row>
    <row r="108" spans="1:10">
      <c r="A108" s="107" t="s">
        <v>16</v>
      </c>
      <c r="B108" s="30">
        <v>6</v>
      </c>
      <c r="C108" s="30">
        <v>40</v>
      </c>
      <c r="D108" s="30">
        <v>0</v>
      </c>
      <c r="E108" s="30">
        <f t="shared" si="2"/>
        <v>0</v>
      </c>
      <c r="F108" s="168">
        <f>10+SUM(E$3:$E108)</f>
        <v>640</v>
      </c>
      <c r="G108" s="16">
        <v>107</v>
      </c>
      <c r="H108" s="17">
        <f>H107+$F$2:$F108</f>
        <v>31910</v>
      </c>
      <c r="I108" s="19"/>
      <c r="J108" s="53">
        <f t="shared" si="3"/>
        <v>0.52024911960349551</v>
      </c>
    </row>
    <row r="109" spans="1:10">
      <c r="A109" s="107" t="s">
        <v>16</v>
      </c>
      <c r="B109" s="30">
        <v>7</v>
      </c>
      <c r="C109" s="30">
        <v>40</v>
      </c>
      <c r="D109" s="30">
        <v>0</v>
      </c>
      <c r="E109" s="30">
        <f t="shared" si="2"/>
        <v>0</v>
      </c>
      <c r="F109" s="168">
        <f>10+SUM(E$3:$E109)</f>
        <v>640</v>
      </c>
      <c r="G109" s="16">
        <v>108</v>
      </c>
      <c r="H109" s="17">
        <f>H108+$F$2:$F109</f>
        <v>32550</v>
      </c>
      <c r="I109" s="19"/>
      <c r="J109" s="53">
        <f t="shared" si="3"/>
        <v>0.53068344854571536</v>
      </c>
    </row>
    <row r="110" spans="1:10" ht="15.75" thickBot="1">
      <c r="A110" s="108" t="s">
        <v>16</v>
      </c>
      <c r="B110" s="109">
        <v>8</v>
      </c>
      <c r="C110" s="109">
        <v>40</v>
      </c>
      <c r="D110" s="109">
        <v>0</v>
      </c>
      <c r="E110" s="109">
        <f t="shared" si="2"/>
        <v>0</v>
      </c>
      <c r="F110" s="169">
        <f>10+SUM(E$3:$E110)</f>
        <v>640</v>
      </c>
      <c r="G110" s="57">
        <v>109</v>
      </c>
      <c r="H110" s="58">
        <f>H109+$F$2:$F110</f>
        <v>33190</v>
      </c>
      <c r="I110" s="59"/>
      <c r="J110" s="60">
        <f t="shared" si="3"/>
        <v>0.54111777748793533</v>
      </c>
    </row>
    <row r="111" spans="1:10">
      <c r="A111" s="100" t="s">
        <v>16</v>
      </c>
      <c r="B111" s="101">
        <v>1</v>
      </c>
      <c r="C111" s="101">
        <v>40</v>
      </c>
      <c r="D111" s="101">
        <v>0</v>
      </c>
      <c r="E111" s="101">
        <f t="shared" si="2"/>
        <v>0</v>
      </c>
      <c r="F111" s="164">
        <f>10+SUM(E$3:$E111)</f>
        <v>640</v>
      </c>
      <c r="G111" s="48">
        <v>110</v>
      </c>
      <c r="H111" s="49">
        <f>H110+$F$2:$F111</f>
        <v>33830</v>
      </c>
      <c r="I111" s="66"/>
      <c r="J111" s="51">
        <f t="shared" si="3"/>
        <v>0.55155210643015518</v>
      </c>
    </row>
    <row r="112" spans="1:10">
      <c r="A112" s="102" t="s">
        <v>16</v>
      </c>
      <c r="B112" s="29">
        <v>2</v>
      </c>
      <c r="C112" s="29">
        <v>40</v>
      </c>
      <c r="D112" s="29">
        <v>0</v>
      </c>
      <c r="E112" s="29">
        <f t="shared" si="2"/>
        <v>0</v>
      </c>
      <c r="F112" s="165">
        <f>10+SUM(E$3:$E112)</f>
        <v>640</v>
      </c>
      <c r="G112" s="16">
        <v>111</v>
      </c>
      <c r="H112" s="17">
        <f>H111+$F$2:$F112</f>
        <v>34470</v>
      </c>
      <c r="I112" s="19"/>
      <c r="J112" s="53">
        <f t="shared" si="3"/>
        <v>0.56198643537237514</v>
      </c>
    </row>
    <row r="113" spans="1:13">
      <c r="A113" s="102" t="s">
        <v>16</v>
      </c>
      <c r="B113" s="29">
        <v>3</v>
      </c>
      <c r="C113" s="29">
        <v>40</v>
      </c>
      <c r="D113" s="29">
        <v>0</v>
      </c>
      <c r="E113" s="29">
        <f t="shared" si="2"/>
        <v>0</v>
      </c>
      <c r="F113" s="165">
        <f>10+SUM(E$3:$E113)</f>
        <v>640</v>
      </c>
      <c r="G113" s="16">
        <v>112</v>
      </c>
      <c r="H113" s="17">
        <f>H112+$F$2:$F113</f>
        <v>35110</v>
      </c>
      <c r="I113" s="19"/>
      <c r="J113" s="53">
        <f t="shared" si="3"/>
        <v>0.57242076431459499</v>
      </c>
    </row>
    <row r="114" spans="1:13">
      <c r="A114" s="102" t="s">
        <v>16</v>
      </c>
      <c r="B114" s="29">
        <v>4</v>
      </c>
      <c r="C114" s="29">
        <v>40</v>
      </c>
      <c r="D114" s="29">
        <v>0</v>
      </c>
      <c r="E114" s="29">
        <f t="shared" si="2"/>
        <v>0</v>
      </c>
      <c r="F114" s="165">
        <f>10+SUM(E$3:$E114)</f>
        <v>640</v>
      </c>
      <c r="G114" s="16">
        <v>113</v>
      </c>
      <c r="H114" s="17">
        <f>H113+$F$2:$F114</f>
        <v>35750</v>
      </c>
      <c r="I114" s="19"/>
      <c r="J114" s="53">
        <f t="shared" si="3"/>
        <v>0.58285509325681495</v>
      </c>
    </row>
    <row r="115" spans="1:13">
      <c r="A115" s="102" t="s">
        <v>16</v>
      </c>
      <c r="B115" s="29">
        <v>5</v>
      </c>
      <c r="C115" s="29">
        <v>40</v>
      </c>
      <c r="D115" s="29">
        <v>0</v>
      </c>
      <c r="E115" s="29">
        <f t="shared" si="2"/>
        <v>0</v>
      </c>
      <c r="F115" s="165">
        <f>10+SUM(E$3:$E115)</f>
        <v>640</v>
      </c>
      <c r="G115" s="16">
        <v>114</v>
      </c>
      <c r="H115" s="17">
        <f>H114+$F$2:$F115</f>
        <v>36390</v>
      </c>
      <c r="I115" s="19"/>
      <c r="J115" s="53">
        <f t="shared" si="3"/>
        <v>0.5932894221990348</v>
      </c>
    </row>
    <row r="116" spans="1:13">
      <c r="A116" s="102" t="s">
        <v>16</v>
      </c>
      <c r="B116" s="29">
        <v>6</v>
      </c>
      <c r="C116" s="29">
        <v>40</v>
      </c>
      <c r="D116" s="29">
        <v>0</v>
      </c>
      <c r="E116" s="29">
        <f t="shared" si="2"/>
        <v>0</v>
      </c>
      <c r="F116" s="165">
        <f>10+SUM(E$3:$E116)</f>
        <v>640</v>
      </c>
      <c r="G116" s="16">
        <v>115</v>
      </c>
      <c r="H116" s="17">
        <f>H115+$F$2:$F116</f>
        <v>37030</v>
      </c>
      <c r="I116" s="19"/>
      <c r="J116" s="53">
        <f t="shared" si="3"/>
        <v>0.60372375114125476</v>
      </c>
    </row>
    <row r="117" spans="1:13">
      <c r="A117" s="102" t="s">
        <v>16</v>
      </c>
      <c r="B117" s="29">
        <v>7</v>
      </c>
      <c r="C117" s="29">
        <v>40</v>
      </c>
      <c r="D117" s="29">
        <v>0</v>
      </c>
      <c r="E117" s="29">
        <f t="shared" si="2"/>
        <v>0</v>
      </c>
      <c r="F117" s="165">
        <f>10+SUM(E$3:$E117)</f>
        <v>640</v>
      </c>
      <c r="G117" s="16">
        <v>116</v>
      </c>
      <c r="H117" s="17">
        <f>H116+$F$2:$F117</f>
        <v>37670</v>
      </c>
      <c r="I117" s="19"/>
      <c r="J117" s="53">
        <f t="shared" si="3"/>
        <v>0.61415808008347461</v>
      </c>
    </row>
    <row r="118" spans="1:13" ht="15.75" thickBot="1">
      <c r="A118" s="103" t="s">
        <v>16</v>
      </c>
      <c r="B118" s="104">
        <v>8</v>
      </c>
      <c r="C118" s="104">
        <v>40</v>
      </c>
      <c r="D118" s="104">
        <v>0</v>
      </c>
      <c r="E118" s="104">
        <f t="shared" si="2"/>
        <v>0</v>
      </c>
      <c r="F118" s="166">
        <f>10+SUM(E$3:$E118)</f>
        <v>640</v>
      </c>
      <c r="G118" s="57">
        <v>117</v>
      </c>
      <c r="H118" s="58">
        <f>H117+$F$2:$F118</f>
        <v>38310</v>
      </c>
      <c r="I118" s="59"/>
      <c r="J118" s="60">
        <f t="shared" si="3"/>
        <v>0.62459240902569457</v>
      </c>
      <c r="M118" s="147" t="s">
        <v>38</v>
      </c>
    </row>
    <row r="119" spans="1:13">
      <c r="A119" s="110" t="s">
        <v>17</v>
      </c>
      <c r="B119" s="111">
        <v>1</v>
      </c>
      <c r="C119" s="111">
        <v>80</v>
      </c>
      <c r="D119" s="111">
        <v>0</v>
      </c>
      <c r="E119" s="111">
        <f t="shared" si="2"/>
        <v>0</v>
      </c>
      <c r="F119" s="170">
        <f>10+SUM(E$3:$E119)</f>
        <v>640</v>
      </c>
      <c r="G119" s="48">
        <v>118</v>
      </c>
      <c r="H119" s="49">
        <f>H118+$F$2:$F119</f>
        <v>38950</v>
      </c>
      <c r="I119" s="66"/>
      <c r="J119" s="51">
        <f t="shared" si="3"/>
        <v>0.63502673796791442</v>
      </c>
      <c r="M119" s="147" t="s">
        <v>40</v>
      </c>
    </row>
    <row r="120" spans="1:13">
      <c r="A120" s="112" t="s">
        <v>17</v>
      </c>
      <c r="B120" s="31">
        <v>2</v>
      </c>
      <c r="C120" s="31">
        <v>80</v>
      </c>
      <c r="D120" s="31">
        <v>0</v>
      </c>
      <c r="E120" s="31">
        <f t="shared" si="2"/>
        <v>0</v>
      </c>
      <c r="F120" s="171">
        <f>10+SUM(E$3:$E120)</f>
        <v>640</v>
      </c>
      <c r="G120" s="16">
        <v>119</v>
      </c>
      <c r="H120" s="17">
        <f>H119+$F$2:$F120</f>
        <v>39590</v>
      </c>
      <c r="I120" s="19"/>
      <c r="J120" s="53">
        <f t="shared" si="3"/>
        <v>0.64546106691013438</v>
      </c>
      <c r="M120" s="147" t="s">
        <v>39</v>
      </c>
    </row>
    <row r="121" spans="1:13">
      <c r="A121" s="112" t="s">
        <v>17</v>
      </c>
      <c r="B121" s="31">
        <v>3</v>
      </c>
      <c r="C121" s="31">
        <v>80</v>
      </c>
      <c r="D121" s="31">
        <v>0</v>
      </c>
      <c r="E121" s="31">
        <f t="shared" si="2"/>
        <v>0</v>
      </c>
      <c r="F121" s="171">
        <f>10+SUM(E$3:$E121)</f>
        <v>640</v>
      </c>
      <c r="G121" s="16">
        <v>120</v>
      </c>
      <c r="H121" s="17">
        <f>H120+$F$2:$F121</f>
        <v>40230</v>
      </c>
      <c r="I121" s="19"/>
      <c r="J121" s="53">
        <f t="shared" si="3"/>
        <v>0.65589539585235423</v>
      </c>
      <c r="M121" s="148" t="s">
        <v>41</v>
      </c>
    </row>
    <row r="122" spans="1:13">
      <c r="A122" s="112" t="s">
        <v>17</v>
      </c>
      <c r="B122" s="31">
        <v>4</v>
      </c>
      <c r="C122" s="31">
        <v>80</v>
      </c>
      <c r="D122" s="31">
        <v>0</v>
      </c>
      <c r="E122" s="31">
        <f t="shared" si="2"/>
        <v>0</v>
      </c>
      <c r="F122" s="171">
        <f>10+SUM(E$3:$E122)</f>
        <v>640</v>
      </c>
      <c r="G122" s="16">
        <v>121</v>
      </c>
      <c r="H122" s="17">
        <f>H121+$F$2:$F122</f>
        <v>40870</v>
      </c>
      <c r="I122" s="19"/>
      <c r="J122" s="53">
        <f t="shared" si="3"/>
        <v>0.6663297247945742</v>
      </c>
      <c r="M122" s="148" t="s">
        <v>42</v>
      </c>
    </row>
    <row r="123" spans="1:13">
      <c r="A123" s="112" t="s">
        <v>17</v>
      </c>
      <c r="B123" s="31">
        <v>5</v>
      </c>
      <c r="C123" s="31">
        <v>80</v>
      </c>
      <c r="D123" s="31">
        <v>0</v>
      </c>
      <c r="E123" s="31">
        <f t="shared" ref="E123:E140" si="4">D123*C123</f>
        <v>0</v>
      </c>
      <c r="F123" s="171">
        <f>10+SUM(E$3:$E123)</f>
        <v>640</v>
      </c>
      <c r="G123" s="16">
        <v>122</v>
      </c>
      <c r="H123" s="17">
        <f>H122+$F$2:$F123</f>
        <v>41510</v>
      </c>
      <c r="I123" s="19"/>
      <c r="J123" s="53">
        <f t="shared" si="3"/>
        <v>0.67676405373679405</v>
      </c>
      <c r="M123" s="148" t="s">
        <v>43</v>
      </c>
    </row>
    <row r="124" spans="1:13" ht="15.75" thickBot="1">
      <c r="A124" s="113" t="s">
        <v>17</v>
      </c>
      <c r="B124" s="114">
        <v>6</v>
      </c>
      <c r="C124" s="114">
        <v>80</v>
      </c>
      <c r="D124" s="114">
        <v>0</v>
      </c>
      <c r="E124" s="114">
        <f t="shared" si="4"/>
        <v>0</v>
      </c>
      <c r="F124" s="172">
        <f>10+SUM(E$3:$E124)</f>
        <v>640</v>
      </c>
      <c r="G124" s="57">
        <v>123</v>
      </c>
      <c r="H124" s="58">
        <f>H123+$F$2:$F124</f>
        <v>42150</v>
      </c>
      <c r="I124" s="59"/>
      <c r="J124" s="60">
        <f t="shared" si="3"/>
        <v>0.68719838267901401</v>
      </c>
    </row>
    <row r="125" spans="1:13">
      <c r="A125" s="115" t="s">
        <v>18</v>
      </c>
      <c r="B125" s="116">
        <v>1</v>
      </c>
      <c r="C125" s="116">
        <v>80</v>
      </c>
      <c r="D125" s="116">
        <v>0</v>
      </c>
      <c r="E125" s="116">
        <f t="shared" si="4"/>
        <v>0</v>
      </c>
      <c r="F125" s="173">
        <f>10+SUM(E$3:$E125)</f>
        <v>640</v>
      </c>
      <c r="G125" s="48">
        <v>124</v>
      </c>
      <c r="H125" s="49">
        <f>H124+$F$2:$F125</f>
        <v>42790</v>
      </c>
      <c r="I125" s="66"/>
      <c r="J125" s="51">
        <f t="shared" si="3"/>
        <v>0.69763271162123386</v>
      </c>
    </row>
    <row r="126" spans="1:13">
      <c r="A126" s="117" t="s">
        <v>18</v>
      </c>
      <c r="B126" s="32">
        <v>2</v>
      </c>
      <c r="C126" s="32">
        <v>80</v>
      </c>
      <c r="D126" s="32">
        <v>0</v>
      </c>
      <c r="E126" s="32">
        <f t="shared" si="4"/>
        <v>0</v>
      </c>
      <c r="F126" s="174">
        <f>10+SUM(E$3:$E126)</f>
        <v>640</v>
      </c>
      <c r="G126" s="16">
        <v>125</v>
      </c>
      <c r="H126" s="17">
        <f>H125+$F$2:$F126</f>
        <v>43430</v>
      </c>
      <c r="I126" s="19"/>
      <c r="J126" s="53">
        <f t="shared" si="3"/>
        <v>0.70806704056345371</v>
      </c>
    </row>
    <row r="127" spans="1:13">
      <c r="A127" s="117" t="s">
        <v>18</v>
      </c>
      <c r="B127" s="32">
        <v>3</v>
      </c>
      <c r="C127" s="32">
        <v>80</v>
      </c>
      <c r="D127" s="32">
        <v>0</v>
      </c>
      <c r="E127" s="32">
        <f t="shared" si="4"/>
        <v>0</v>
      </c>
      <c r="F127" s="174">
        <f>10+SUM(E$3:$E127)</f>
        <v>640</v>
      </c>
      <c r="G127" s="16">
        <v>126</v>
      </c>
      <c r="H127" s="17">
        <f>H126+$F$2:$F127</f>
        <v>44070</v>
      </c>
      <c r="I127" s="19"/>
      <c r="J127" s="53">
        <f t="shared" si="3"/>
        <v>0.71850136950567367</v>
      </c>
    </row>
    <row r="128" spans="1:13">
      <c r="A128" s="117" t="s">
        <v>18</v>
      </c>
      <c r="B128" s="32">
        <v>4</v>
      </c>
      <c r="C128" s="32">
        <v>80</v>
      </c>
      <c r="D128" s="32">
        <v>0</v>
      </c>
      <c r="E128" s="32">
        <f t="shared" si="4"/>
        <v>0</v>
      </c>
      <c r="F128" s="174">
        <f>10+SUM(E$3:$E128)</f>
        <v>640</v>
      </c>
      <c r="G128" s="16">
        <v>127</v>
      </c>
      <c r="H128" s="17">
        <f>H127+$F$2:$F128</f>
        <v>44710</v>
      </c>
      <c r="I128" s="19"/>
      <c r="J128" s="53">
        <f t="shared" si="3"/>
        <v>0.72893569844789352</v>
      </c>
    </row>
    <row r="129" spans="1:10">
      <c r="A129" s="117" t="s">
        <v>18</v>
      </c>
      <c r="B129" s="32">
        <v>5</v>
      </c>
      <c r="C129" s="32">
        <v>80</v>
      </c>
      <c r="D129" s="32">
        <v>0</v>
      </c>
      <c r="E129" s="32">
        <f t="shared" si="4"/>
        <v>0</v>
      </c>
      <c r="F129" s="174">
        <f>10+SUM(E$3:$E129)</f>
        <v>640</v>
      </c>
      <c r="G129" s="16">
        <v>128</v>
      </c>
      <c r="H129" s="17">
        <f>H128+$F$2:$F129</f>
        <v>45350</v>
      </c>
      <c r="I129" s="19"/>
      <c r="J129" s="53">
        <f t="shared" si="3"/>
        <v>0.73937002739011348</v>
      </c>
    </row>
    <row r="130" spans="1:10">
      <c r="A130" s="117" t="s">
        <v>18</v>
      </c>
      <c r="B130" s="32">
        <v>6</v>
      </c>
      <c r="C130" s="32">
        <v>80</v>
      </c>
      <c r="D130" s="32">
        <v>0</v>
      </c>
      <c r="E130" s="32">
        <f t="shared" si="4"/>
        <v>0</v>
      </c>
      <c r="F130" s="174">
        <f>10+SUM(E$3:$E130)</f>
        <v>640</v>
      </c>
      <c r="G130" s="16">
        <v>129</v>
      </c>
      <c r="H130" s="17">
        <f>H129+$F$2:$F130</f>
        <v>45990</v>
      </c>
      <c r="I130" s="19"/>
      <c r="J130" s="53">
        <f t="shared" si="3"/>
        <v>0.74980435633233333</v>
      </c>
    </row>
    <row r="131" spans="1:10">
      <c r="A131" s="117" t="s">
        <v>18</v>
      </c>
      <c r="B131" s="32">
        <v>7</v>
      </c>
      <c r="C131" s="32">
        <v>80</v>
      </c>
      <c r="D131" s="32">
        <v>0</v>
      </c>
      <c r="E131" s="32">
        <f t="shared" si="4"/>
        <v>0</v>
      </c>
      <c r="F131" s="174">
        <f>10+SUM(E$3:$E131)</f>
        <v>640</v>
      </c>
      <c r="G131" s="16">
        <v>130</v>
      </c>
      <c r="H131" s="17">
        <f>H130+$F$2:$F131</f>
        <v>46630</v>
      </c>
      <c r="I131" s="19"/>
      <c r="J131" s="53">
        <f t="shared" ref="J131:J140" si="5">H131/$H$144</f>
        <v>0.76023868527455329</v>
      </c>
    </row>
    <row r="132" spans="1:10" ht="15.75" thickBot="1">
      <c r="A132" s="118" t="s">
        <v>18</v>
      </c>
      <c r="B132" s="119">
        <v>8</v>
      </c>
      <c r="C132" s="119">
        <v>80</v>
      </c>
      <c r="D132" s="119">
        <v>0</v>
      </c>
      <c r="E132" s="119">
        <f t="shared" si="4"/>
        <v>0</v>
      </c>
      <c r="F132" s="175">
        <f>10+SUM(E$3:$E132)</f>
        <v>640</v>
      </c>
      <c r="G132" s="57">
        <v>131</v>
      </c>
      <c r="H132" s="58">
        <f>H131+$F$2:$F132</f>
        <v>47270</v>
      </c>
      <c r="I132" s="59"/>
      <c r="J132" s="60">
        <f t="shared" si="5"/>
        <v>0.77067301421677314</v>
      </c>
    </row>
    <row r="133" spans="1:10">
      <c r="A133" s="120" t="s">
        <v>18</v>
      </c>
      <c r="B133" s="121">
        <v>9</v>
      </c>
      <c r="C133" s="121">
        <v>80</v>
      </c>
      <c r="D133" s="121">
        <v>0</v>
      </c>
      <c r="E133" s="121">
        <f t="shared" si="4"/>
        <v>0</v>
      </c>
      <c r="F133" s="122">
        <f>10+SUM(E$3:$E133)</f>
        <v>640</v>
      </c>
      <c r="G133" s="123">
        <v>132</v>
      </c>
      <c r="H133" s="124">
        <f>H132+$F$2:$F133</f>
        <v>47910</v>
      </c>
      <c r="I133" s="66"/>
      <c r="J133" s="51">
        <f t="shared" si="5"/>
        <v>0.78110734315899311</v>
      </c>
    </row>
    <row r="134" spans="1:10">
      <c r="A134" s="125" t="s">
        <v>18</v>
      </c>
      <c r="B134" s="33">
        <v>10</v>
      </c>
      <c r="C134" s="33">
        <v>80</v>
      </c>
      <c r="D134" s="33">
        <v>0</v>
      </c>
      <c r="E134" s="33">
        <f t="shared" si="4"/>
        <v>0</v>
      </c>
      <c r="F134" s="34">
        <f>10+SUM(E$3:$E134)</f>
        <v>640</v>
      </c>
      <c r="G134" s="35">
        <v>133</v>
      </c>
      <c r="H134" s="36">
        <f>H133+$F$2:$F134</f>
        <v>48550</v>
      </c>
      <c r="I134" s="19"/>
      <c r="J134" s="53">
        <f t="shared" si="5"/>
        <v>0.79154167210121296</v>
      </c>
    </row>
    <row r="135" spans="1:10">
      <c r="A135" s="125" t="s">
        <v>18</v>
      </c>
      <c r="B135" s="33">
        <v>11</v>
      </c>
      <c r="C135" s="33">
        <v>80</v>
      </c>
      <c r="D135" s="33">
        <v>0</v>
      </c>
      <c r="E135" s="33">
        <f t="shared" si="4"/>
        <v>0</v>
      </c>
      <c r="F135" s="34">
        <f>10+SUM(E$3:$E135)</f>
        <v>640</v>
      </c>
      <c r="G135" s="35">
        <v>134</v>
      </c>
      <c r="H135" s="36">
        <f>H134+$F$2:$F135</f>
        <v>49190</v>
      </c>
      <c r="I135" s="19"/>
      <c r="J135" s="53">
        <f t="shared" si="5"/>
        <v>0.80197600104343292</v>
      </c>
    </row>
    <row r="136" spans="1:10">
      <c r="A136" s="125" t="s">
        <v>18</v>
      </c>
      <c r="B136" s="33">
        <v>12</v>
      </c>
      <c r="C136" s="33">
        <v>80</v>
      </c>
      <c r="D136" s="33">
        <v>0</v>
      </c>
      <c r="E136" s="33">
        <f t="shared" si="4"/>
        <v>0</v>
      </c>
      <c r="F136" s="34">
        <f>10+SUM(E$3:$E136)</f>
        <v>640</v>
      </c>
      <c r="G136" s="35">
        <v>135</v>
      </c>
      <c r="H136" s="36">
        <f>H135+$F$2:$F136</f>
        <v>49830</v>
      </c>
      <c r="I136" s="19"/>
      <c r="J136" s="53">
        <f t="shared" si="5"/>
        <v>0.81241032998565277</v>
      </c>
    </row>
    <row r="137" spans="1:10">
      <c r="A137" s="125" t="s">
        <v>18</v>
      </c>
      <c r="B137" s="33">
        <v>13</v>
      </c>
      <c r="C137" s="33">
        <v>80</v>
      </c>
      <c r="D137" s="33">
        <v>0</v>
      </c>
      <c r="E137" s="33">
        <f t="shared" si="4"/>
        <v>0</v>
      </c>
      <c r="F137" s="34">
        <f>10+SUM(E$3:$E137)</f>
        <v>640</v>
      </c>
      <c r="G137" s="35">
        <v>136</v>
      </c>
      <c r="H137" s="36">
        <f>H136+$F$2:$F137</f>
        <v>50470</v>
      </c>
      <c r="I137" s="19"/>
      <c r="J137" s="53">
        <f t="shared" si="5"/>
        <v>0.82284465892787273</v>
      </c>
    </row>
    <row r="138" spans="1:10">
      <c r="A138" s="125" t="s">
        <v>18</v>
      </c>
      <c r="B138" s="33">
        <v>14</v>
      </c>
      <c r="C138" s="33">
        <v>80</v>
      </c>
      <c r="D138" s="33">
        <v>0</v>
      </c>
      <c r="E138" s="33">
        <f t="shared" si="4"/>
        <v>0</v>
      </c>
      <c r="F138" s="34">
        <f>10+SUM(E$3:$E138)</f>
        <v>640</v>
      </c>
      <c r="G138" s="35">
        <v>137</v>
      </c>
      <c r="H138" s="36">
        <f>H137+$F$2:$F138</f>
        <v>51110</v>
      </c>
      <c r="I138" s="19"/>
      <c r="J138" s="53">
        <f t="shared" si="5"/>
        <v>0.83327898787009258</v>
      </c>
    </row>
    <row r="139" spans="1:10">
      <c r="A139" s="125" t="s">
        <v>18</v>
      </c>
      <c r="B139" s="33">
        <v>15</v>
      </c>
      <c r="C139" s="33">
        <v>80</v>
      </c>
      <c r="D139" s="33">
        <v>0</v>
      </c>
      <c r="E139" s="33">
        <f t="shared" si="4"/>
        <v>0</v>
      </c>
      <c r="F139" s="34">
        <f>10+SUM(E$3:$E139)</f>
        <v>640</v>
      </c>
      <c r="G139" s="35">
        <v>138</v>
      </c>
      <c r="H139" s="36">
        <f>H138+$F$2:$F139</f>
        <v>51750</v>
      </c>
      <c r="I139" s="19"/>
      <c r="J139" s="53">
        <f t="shared" si="5"/>
        <v>0.84371331681231254</v>
      </c>
    </row>
    <row r="140" spans="1:10" ht="15.75" thickBot="1">
      <c r="A140" s="126" t="s">
        <v>18</v>
      </c>
      <c r="B140" s="127">
        <v>16</v>
      </c>
      <c r="C140" s="127">
        <v>80</v>
      </c>
      <c r="D140" s="127">
        <v>0</v>
      </c>
      <c r="E140" s="127">
        <f t="shared" si="4"/>
        <v>0</v>
      </c>
      <c r="F140" s="128">
        <f>10+SUM(E$3:$E140)</f>
        <v>640</v>
      </c>
      <c r="G140" s="129">
        <v>139</v>
      </c>
      <c r="H140" s="130">
        <f>H139+$F$2:$F140</f>
        <v>52390</v>
      </c>
      <c r="I140" s="59"/>
      <c r="J140" s="60">
        <f t="shared" si="5"/>
        <v>0.85414764575453239</v>
      </c>
    </row>
    <row r="141" spans="1:10" hidden="1">
      <c r="F141" s="149">
        <f>SUM(F2:F140)</f>
        <v>52390</v>
      </c>
    </row>
    <row r="142" spans="1:10" hidden="1">
      <c r="A142" s="1" t="s">
        <v>19</v>
      </c>
      <c r="H142" s="6">
        <v>8946</v>
      </c>
    </row>
    <row r="143" spans="1:10" hidden="1"/>
    <row r="144" spans="1:10" hidden="1">
      <c r="A144" s="1" t="s">
        <v>20</v>
      </c>
      <c r="H144" s="6">
        <f>H142+F141</f>
        <v>61336</v>
      </c>
    </row>
    <row r="151" spans="11:11">
      <c r="K151" s="8"/>
    </row>
  </sheetData>
  <conditionalFormatting sqref="J1:J1048576">
    <cfRule type="expression" dxfId="0" priority="1">
      <formula>$I1="R"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NOTES</vt:lpstr>
      <vt:lpstr>Girasole</vt:lpstr>
      <vt:lpstr>Girasole!Print_Area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Loft</dc:creator>
  <cp:lastModifiedBy>Beth Loft</cp:lastModifiedBy>
  <dcterms:created xsi:type="dcterms:W3CDTF">2009-09-11T11:30:15Z</dcterms:created>
  <dcterms:modified xsi:type="dcterms:W3CDTF">2009-09-11T13:25:39Z</dcterms:modified>
</cp:coreProperties>
</file>